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570" tabRatio="866"/>
  </bookViews>
  <sheets>
    <sheet name="PIELĘGNIARSTWO 2024-25" sheetId="29" r:id="rId1"/>
    <sheet name="KRĄŻENIE2PI" sheetId="51" r:id="rId2"/>
    <sheet name="KREWPI" sheetId="53" r:id="rId3"/>
    <sheet name="MOCZOWYPI" sheetId="54" r:id="rId4"/>
    <sheet name="ODDECHOWYPI" sheetId="52" r:id="rId5"/>
    <sheet name="KRĄŻENIE1PI" sheetId="47" r:id="rId6"/>
    <sheet name="MIĘŚNIEPI" sheetId="48" r:id="rId7"/>
    <sheet name="NERWYPI" sheetId="49" r:id="rId8"/>
    <sheet name="ZMYSŁYPI" sheetId="50" r:id="rId9"/>
    <sheet name="egzamin 0" sheetId="44" r:id="rId10"/>
    <sheet name="POPRAWA I_28.05.2025" sheetId="45" r:id="rId11"/>
    <sheet name="POPRAWKA I_4.06.2025" sheetId="46" r:id="rId12"/>
    <sheet name="BHP" sheetId="30" r:id="rId13"/>
    <sheet name="WYKŁAD1" sheetId="31" r:id="rId14"/>
    <sheet name="WYKŁAD2" sheetId="32" r:id="rId15"/>
    <sheet name="WYKŁAD3" sheetId="33" r:id="rId16"/>
    <sheet name="WYKŁAD4" sheetId="34" r:id="rId17"/>
    <sheet name="test26.03.25" sheetId="35" r:id="rId18"/>
    <sheet name="KRĄŻENIE1" sheetId="36" r:id="rId19"/>
    <sheet name="MIĘŚNIE" sheetId="37" r:id="rId20"/>
    <sheet name="NERWY" sheetId="38" r:id="rId21"/>
    <sheet name="ZMYSŁY" sheetId="39" r:id="rId22"/>
    <sheet name="KRĄŻENIE2" sheetId="40" r:id="rId23"/>
    <sheet name="KREW" sheetId="41" r:id="rId24"/>
    <sheet name="MOCZOWY" sheetId="42" r:id="rId25"/>
    <sheet name="ODDECHOWY" sheetId="43" r:id="rId26"/>
    <sheet name="EGZ 0" sheetId="55" r:id="rId27"/>
    <sheet name="EGZAMIN" sheetId="56" r:id="rId28"/>
    <sheet name="LISTA EGZAMIN PI" sheetId="57" r:id="rId29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7" l="1"/>
  <c r="F23" i="57"/>
  <c r="E22" i="57"/>
  <c r="F22" i="57"/>
  <c r="E21" i="57"/>
  <c r="F21" i="57"/>
  <c r="E20" i="57"/>
  <c r="F20" i="57"/>
  <c r="E19" i="57"/>
  <c r="F19" i="57"/>
  <c r="E18" i="57"/>
  <c r="F18" i="57"/>
  <c r="E17" i="57"/>
  <c r="F17" i="57"/>
  <c r="E16" i="57"/>
  <c r="F16" i="57"/>
  <c r="E15" i="57"/>
  <c r="F15" i="57"/>
  <c r="E14" i="57"/>
  <c r="F14" i="57"/>
  <c r="E13" i="57"/>
  <c r="F13" i="57"/>
  <c r="E12" i="57"/>
  <c r="F12" i="57"/>
  <c r="E11" i="57"/>
  <c r="F11" i="57"/>
  <c r="E10" i="57"/>
  <c r="F10" i="57"/>
  <c r="E9" i="57"/>
  <c r="F9" i="57"/>
  <c r="E8" i="57"/>
  <c r="F8" i="57"/>
  <c r="E7" i="57"/>
  <c r="F7" i="57"/>
  <c r="E6" i="57"/>
  <c r="F6" i="57"/>
  <c r="E5" i="57"/>
  <c r="F5" i="57"/>
  <c r="E4" i="57"/>
  <c r="F4" i="57"/>
  <c r="E3" i="57"/>
  <c r="F3" i="57"/>
  <c r="AN21" i="29"/>
  <c r="AO21" i="29"/>
  <c r="AN22" i="29"/>
  <c r="AO22" i="29"/>
  <c r="AN23" i="29"/>
  <c r="AO23" i="29"/>
  <c r="AN25" i="29"/>
  <c r="AO25" i="29"/>
  <c r="AN26" i="29"/>
  <c r="AO26" i="29"/>
  <c r="AN27" i="29"/>
  <c r="AO27" i="29"/>
  <c r="AN28" i="29"/>
  <c r="AO28" i="29"/>
  <c r="AN29" i="29"/>
  <c r="AO29" i="29"/>
  <c r="AN30" i="29"/>
  <c r="AO30" i="29"/>
  <c r="AN31" i="29"/>
  <c r="AO31" i="29"/>
  <c r="AN32" i="29"/>
  <c r="AO32" i="29"/>
  <c r="AN33" i="29"/>
  <c r="AO33" i="29"/>
  <c r="AN34" i="29"/>
  <c r="AO34" i="29"/>
  <c r="AN35" i="29"/>
  <c r="AO35" i="29"/>
  <c r="AN38" i="29"/>
  <c r="AO38" i="29"/>
  <c r="AN39" i="29"/>
  <c r="AO39" i="29"/>
  <c r="AN40" i="29"/>
  <c r="AO40" i="29"/>
  <c r="AN41" i="29"/>
  <c r="AO41" i="29"/>
  <c r="AN42" i="29"/>
  <c r="AO42" i="29"/>
  <c r="AN43" i="29"/>
  <c r="AO43" i="29"/>
  <c r="AN44" i="29"/>
  <c r="AO44" i="29"/>
  <c r="AN45" i="29"/>
  <c r="AO45" i="29"/>
  <c r="AN46" i="29"/>
  <c r="AO46" i="29"/>
  <c r="AN48" i="29"/>
  <c r="AO48" i="29"/>
  <c r="AN49" i="29"/>
  <c r="AO49" i="29"/>
  <c r="AN55" i="29"/>
  <c r="AO55" i="29"/>
  <c r="AN56" i="29"/>
  <c r="AO56" i="29"/>
  <c r="AN57" i="29"/>
  <c r="AO57" i="29"/>
  <c r="AN58" i="29"/>
  <c r="AO58" i="29"/>
  <c r="AN59" i="29"/>
  <c r="AO59" i="29"/>
  <c r="AN61" i="29"/>
  <c r="AO61" i="29"/>
  <c r="AN62" i="29"/>
  <c r="AO62" i="29"/>
  <c r="AN63" i="29"/>
  <c r="AO63" i="29"/>
  <c r="AN64" i="29"/>
  <c r="AO64" i="29"/>
  <c r="AN65" i="29"/>
  <c r="AO65" i="29"/>
  <c r="AN66" i="29"/>
  <c r="AO66" i="29"/>
  <c r="AN67" i="29"/>
  <c r="AO67" i="29"/>
  <c r="AN68" i="29"/>
  <c r="AO68" i="29"/>
  <c r="AN69" i="29"/>
  <c r="AO69" i="29"/>
  <c r="AN71" i="29"/>
  <c r="AO71" i="29"/>
  <c r="AN75" i="29"/>
  <c r="AO75" i="29"/>
  <c r="AN76" i="29"/>
  <c r="AO76" i="29"/>
  <c r="AN77" i="29"/>
  <c r="AO77" i="29"/>
  <c r="AN78" i="29"/>
  <c r="AO78" i="29"/>
  <c r="AN79" i="29"/>
  <c r="AO79" i="29"/>
  <c r="AN80" i="29"/>
  <c r="AO80" i="29"/>
  <c r="AN81" i="29"/>
  <c r="AO81" i="29"/>
  <c r="AN82" i="29"/>
  <c r="AO82" i="29"/>
  <c r="AN84" i="29"/>
  <c r="AO84" i="29"/>
  <c r="AN85" i="29"/>
  <c r="AO85" i="29"/>
  <c r="AN87" i="29"/>
  <c r="AO87" i="29"/>
  <c r="AN89" i="29"/>
  <c r="AO89" i="29"/>
  <c r="AN91" i="29"/>
  <c r="AO91" i="29"/>
  <c r="AN92" i="29"/>
  <c r="AO92" i="29"/>
  <c r="AN93" i="29"/>
  <c r="AO93" i="29"/>
  <c r="AN95" i="29"/>
  <c r="AO95" i="29"/>
  <c r="AN96" i="29"/>
  <c r="AO96" i="29"/>
  <c r="AN97" i="29"/>
  <c r="AO97" i="29"/>
  <c r="AN98" i="29"/>
  <c r="AO98" i="29"/>
  <c r="AN101" i="29"/>
  <c r="AO101" i="29"/>
  <c r="AN102" i="29"/>
  <c r="AO102" i="29"/>
  <c r="AN103" i="29"/>
  <c r="AO103" i="29"/>
  <c r="AN105" i="29"/>
  <c r="AO105" i="29"/>
  <c r="AN106" i="29"/>
  <c r="AO106" i="29"/>
  <c r="AN107" i="29"/>
  <c r="AO107" i="29"/>
  <c r="AN108" i="29"/>
  <c r="AO108" i="29"/>
  <c r="AN112" i="29"/>
  <c r="AO112" i="29"/>
  <c r="AN113" i="29"/>
  <c r="AO113" i="29"/>
  <c r="AN114" i="29"/>
  <c r="AO114" i="29"/>
  <c r="AN115" i="29"/>
  <c r="AO115" i="29"/>
  <c r="AN118" i="29"/>
  <c r="AO118" i="29"/>
  <c r="AN119" i="29"/>
  <c r="AO119" i="29"/>
  <c r="AN122" i="29"/>
  <c r="AO122" i="29"/>
  <c r="AN123" i="29"/>
  <c r="AO123" i="29"/>
  <c r="AN124" i="29"/>
  <c r="AO124" i="29"/>
  <c r="AN125" i="29"/>
  <c r="AO125" i="29"/>
  <c r="AN126" i="29"/>
  <c r="AO126" i="29"/>
  <c r="AN127" i="29"/>
  <c r="AO127" i="29"/>
  <c r="AN128" i="29"/>
  <c r="AO128" i="29"/>
  <c r="AN129" i="29"/>
  <c r="AO129" i="29"/>
  <c r="AN130" i="29"/>
  <c r="AO130" i="29"/>
  <c r="AN133" i="29"/>
  <c r="AO133" i="29"/>
  <c r="AN5" i="29"/>
  <c r="AO5" i="29"/>
  <c r="AN8" i="29"/>
  <c r="AO8" i="29"/>
  <c r="AN10" i="29"/>
  <c r="AO10" i="29"/>
  <c r="AN11" i="29"/>
  <c r="AO11" i="29"/>
  <c r="AN13" i="29"/>
  <c r="AO13" i="29"/>
  <c r="AN15" i="29"/>
  <c r="AO15" i="29"/>
  <c r="AN16" i="29"/>
  <c r="AO16" i="29"/>
  <c r="AN17" i="29"/>
  <c r="AO17" i="29"/>
  <c r="AN18" i="29"/>
  <c r="AO18" i="29"/>
  <c r="AN19" i="29"/>
  <c r="AO19" i="29"/>
  <c r="AN4" i="29"/>
  <c r="AO4" i="29"/>
  <c r="AN90" i="29"/>
  <c r="AN94" i="29"/>
  <c r="B3" i="56"/>
  <c r="B4" i="56"/>
  <c r="B5" i="56"/>
  <c r="B6" i="56"/>
  <c r="B7" i="56"/>
  <c r="B8" i="56"/>
  <c r="B9" i="56"/>
  <c r="B10" i="56"/>
  <c r="B11" i="56"/>
  <c r="B12" i="56"/>
  <c r="B13" i="56"/>
  <c r="B14" i="56"/>
  <c r="B15" i="56"/>
  <c r="B16" i="56"/>
  <c r="B17" i="56"/>
  <c r="B18" i="56"/>
  <c r="B19" i="56"/>
  <c r="B20" i="56"/>
  <c r="B21" i="56"/>
  <c r="B22" i="56"/>
  <c r="B23" i="56"/>
  <c r="B24" i="56"/>
  <c r="B25" i="56"/>
  <c r="B26" i="56"/>
  <c r="B27" i="56"/>
  <c r="B28" i="56"/>
  <c r="B29" i="56"/>
  <c r="B30" i="56"/>
  <c r="B31" i="56"/>
  <c r="B32" i="56"/>
  <c r="B33" i="56"/>
  <c r="B34" i="56"/>
  <c r="B35" i="56"/>
  <c r="B36" i="56"/>
  <c r="B37" i="56"/>
  <c r="B38" i="56"/>
  <c r="B39" i="56"/>
  <c r="B40" i="56"/>
  <c r="B41" i="56"/>
  <c r="B42" i="56"/>
  <c r="B43" i="56"/>
  <c r="B44" i="56"/>
  <c r="B45" i="56"/>
  <c r="B46" i="56"/>
  <c r="B47" i="56"/>
  <c r="B48" i="56"/>
  <c r="B49" i="56"/>
  <c r="B50" i="56"/>
  <c r="B51" i="56"/>
  <c r="B52" i="56"/>
  <c r="B53" i="56"/>
  <c r="B54" i="56"/>
  <c r="B55" i="56"/>
  <c r="B56" i="56"/>
  <c r="B57" i="56"/>
  <c r="B58" i="56"/>
  <c r="B59" i="56"/>
  <c r="B60" i="56"/>
  <c r="B61" i="56"/>
  <c r="B62" i="56"/>
  <c r="B63" i="56"/>
  <c r="B64" i="56"/>
  <c r="B65" i="56"/>
  <c r="B66" i="56"/>
  <c r="B67" i="56"/>
  <c r="B68" i="56"/>
  <c r="B69" i="56"/>
  <c r="B70" i="56"/>
  <c r="B71" i="56"/>
  <c r="B72" i="56"/>
  <c r="B73" i="56"/>
  <c r="B74" i="56"/>
  <c r="B75" i="56"/>
  <c r="B76" i="56"/>
  <c r="B77" i="56"/>
  <c r="B78" i="56"/>
  <c r="B79" i="56"/>
  <c r="B80" i="56"/>
  <c r="B81" i="56"/>
  <c r="B82" i="56"/>
  <c r="B83" i="56"/>
  <c r="B2" i="56"/>
  <c r="B2" i="42"/>
  <c r="AG4" i="29"/>
  <c r="G23" i="29"/>
  <c r="I10" i="29"/>
  <c r="D8" i="55"/>
  <c r="F8" i="55"/>
  <c r="H8" i="55"/>
  <c r="J8" i="55"/>
  <c r="L8" i="55"/>
  <c r="N8" i="55"/>
  <c r="P8" i="55"/>
  <c r="R8" i="55"/>
  <c r="T8" i="55"/>
  <c r="V8" i="55"/>
  <c r="D14" i="55"/>
  <c r="F14" i="55"/>
  <c r="H14" i="55"/>
  <c r="J14" i="55"/>
  <c r="L14" i="55"/>
  <c r="N14" i="55"/>
  <c r="P14" i="55"/>
  <c r="R14" i="55"/>
  <c r="T14" i="55"/>
  <c r="V14" i="55"/>
  <c r="D59" i="55"/>
  <c r="F59" i="55"/>
  <c r="H59" i="55"/>
  <c r="J59" i="55"/>
  <c r="L59" i="55"/>
  <c r="N59" i="55"/>
  <c r="P59" i="55"/>
  <c r="R59" i="55"/>
  <c r="T59" i="55"/>
  <c r="V59" i="55"/>
  <c r="D58" i="55"/>
  <c r="F58" i="55"/>
  <c r="H58" i="55"/>
  <c r="J58" i="55"/>
  <c r="K58" i="55"/>
  <c r="L58" i="55"/>
  <c r="N58" i="55"/>
  <c r="P58" i="55"/>
  <c r="R58" i="55"/>
  <c r="T58" i="55"/>
  <c r="V58" i="55"/>
  <c r="D57" i="55"/>
  <c r="F57" i="55"/>
  <c r="H57" i="55"/>
  <c r="J57" i="55"/>
  <c r="L57" i="55"/>
  <c r="M57" i="55"/>
  <c r="N57" i="55"/>
  <c r="P57" i="55"/>
  <c r="R57" i="55"/>
  <c r="T57" i="55"/>
  <c r="V57" i="55"/>
  <c r="D56" i="55"/>
  <c r="F56" i="55"/>
  <c r="H56" i="55"/>
  <c r="J56" i="55"/>
  <c r="L56" i="55"/>
  <c r="N56" i="55"/>
  <c r="P56" i="55"/>
  <c r="R56" i="55"/>
  <c r="T56" i="55"/>
  <c r="V56" i="55"/>
  <c r="D55" i="55"/>
  <c r="F55" i="55"/>
  <c r="H55" i="55"/>
  <c r="J55" i="55"/>
  <c r="L55" i="55"/>
  <c r="N55" i="55"/>
  <c r="P55" i="55"/>
  <c r="R55" i="55"/>
  <c r="T55" i="55"/>
  <c r="V55" i="55"/>
  <c r="D54" i="55"/>
  <c r="F54" i="55"/>
  <c r="H54" i="55"/>
  <c r="J54" i="55"/>
  <c r="L54" i="55"/>
  <c r="N54" i="55"/>
  <c r="P54" i="55"/>
  <c r="R54" i="55"/>
  <c r="T54" i="55"/>
  <c r="V54" i="55"/>
  <c r="D53" i="55"/>
  <c r="F53" i="55"/>
  <c r="H53" i="55"/>
  <c r="I53" i="55"/>
  <c r="J53" i="55"/>
  <c r="L53" i="55"/>
  <c r="N53" i="55"/>
  <c r="P53" i="55"/>
  <c r="R53" i="55"/>
  <c r="T53" i="55"/>
  <c r="V53" i="55"/>
  <c r="D51" i="55"/>
  <c r="F51" i="55"/>
  <c r="H51" i="55"/>
  <c r="I51" i="55"/>
  <c r="J51" i="55"/>
  <c r="L51" i="55"/>
  <c r="N51" i="55"/>
  <c r="P51" i="55"/>
  <c r="R51" i="55"/>
  <c r="T51" i="55"/>
  <c r="V51" i="55"/>
  <c r="D50" i="55"/>
  <c r="F50" i="55"/>
  <c r="H50" i="55"/>
  <c r="J50" i="55"/>
  <c r="L50" i="55"/>
  <c r="N50" i="55"/>
  <c r="P50" i="55"/>
  <c r="R50" i="55"/>
  <c r="T50" i="55"/>
  <c r="V50" i="55"/>
  <c r="D49" i="55"/>
  <c r="F49" i="55"/>
  <c r="H49" i="55"/>
  <c r="I49" i="55"/>
  <c r="J49" i="55"/>
  <c r="L49" i="55"/>
  <c r="N49" i="55"/>
  <c r="P49" i="55"/>
  <c r="R49" i="55"/>
  <c r="T49" i="55"/>
  <c r="V49" i="55"/>
  <c r="D48" i="55"/>
  <c r="F48" i="55"/>
  <c r="H48" i="55"/>
  <c r="J48" i="55"/>
  <c r="L48" i="55"/>
  <c r="N48" i="55"/>
  <c r="P48" i="55"/>
  <c r="R48" i="55"/>
  <c r="T48" i="55"/>
  <c r="V48" i="55"/>
  <c r="D47" i="55"/>
  <c r="F47" i="55"/>
  <c r="H47" i="55"/>
  <c r="I47" i="55"/>
  <c r="J47" i="55"/>
  <c r="L47" i="55"/>
  <c r="N47" i="55"/>
  <c r="P47" i="55"/>
  <c r="R47" i="55"/>
  <c r="T47" i="55"/>
  <c r="V47" i="55"/>
  <c r="D46" i="55"/>
  <c r="F46" i="55"/>
  <c r="H46" i="55"/>
  <c r="J46" i="55"/>
  <c r="L46" i="55"/>
  <c r="N46" i="55"/>
  <c r="P46" i="55"/>
  <c r="R46" i="55"/>
  <c r="T46" i="55"/>
  <c r="V46" i="55"/>
  <c r="D45" i="55"/>
  <c r="F45" i="55"/>
  <c r="H45" i="55"/>
  <c r="J45" i="55"/>
  <c r="L45" i="55"/>
  <c r="N45" i="55"/>
  <c r="P45" i="55"/>
  <c r="R45" i="55"/>
  <c r="T45" i="55"/>
  <c r="V45" i="55"/>
  <c r="D43" i="55"/>
  <c r="F43" i="55"/>
  <c r="H43" i="55"/>
  <c r="I43" i="55"/>
  <c r="J43" i="55"/>
  <c r="L43" i="55"/>
  <c r="N43" i="55"/>
  <c r="P43" i="55"/>
  <c r="R43" i="55"/>
  <c r="T43" i="55"/>
  <c r="V43" i="55"/>
  <c r="D42" i="55"/>
  <c r="F42" i="55"/>
  <c r="H42" i="55"/>
  <c r="J42" i="55"/>
  <c r="L42" i="55"/>
  <c r="N42" i="55"/>
  <c r="P42" i="55"/>
  <c r="R42" i="55"/>
  <c r="T42" i="55"/>
  <c r="V42" i="55"/>
  <c r="D41" i="55"/>
  <c r="F41" i="55"/>
  <c r="H41" i="55"/>
  <c r="J41" i="55"/>
  <c r="L41" i="55"/>
  <c r="N41" i="55"/>
  <c r="P41" i="55"/>
  <c r="R41" i="55"/>
  <c r="T41" i="55"/>
  <c r="V41" i="55"/>
  <c r="D40" i="55"/>
  <c r="F40" i="55"/>
  <c r="H40" i="55"/>
  <c r="J40" i="55"/>
  <c r="L40" i="55"/>
  <c r="N40" i="55"/>
  <c r="P40" i="55"/>
  <c r="R40" i="55"/>
  <c r="T40" i="55"/>
  <c r="V40" i="55"/>
  <c r="D39" i="55"/>
  <c r="F39" i="55"/>
  <c r="H39" i="55"/>
  <c r="I39" i="55"/>
  <c r="J39" i="55"/>
  <c r="L39" i="55"/>
  <c r="N39" i="55"/>
  <c r="P39" i="55"/>
  <c r="R39" i="55"/>
  <c r="T39" i="55"/>
  <c r="V39" i="55"/>
  <c r="D38" i="55"/>
  <c r="F38" i="55"/>
  <c r="H38" i="55"/>
  <c r="J38" i="55"/>
  <c r="L38" i="55"/>
  <c r="N38" i="55"/>
  <c r="P38" i="55"/>
  <c r="R38" i="55"/>
  <c r="T38" i="55"/>
  <c r="V38" i="55"/>
  <c r="D36" i="55"/>
  <c r="F36" i="55"/>
  <c r="H36" i="55"/>
  <c r="J36" i="55"/>
  <c r="L36" i="55"/>
  <c r="N36" i="55"/>
  <c r="O36" i="55"/>
  <c r="P36" i="55"/>
  <c r="R36" i="55"/>
  <c r="T36" i="55"/>
  <c r="V36" i="55"/>
  <c r="D35" i="55"/>
  <c r="F35" i="55"/>
  <c r="H35" i="55"/>
  <c r="J35" i="55"/>
  <c r="L35" i="55"/>
  <c r="N35" i="55"/>
  <c r="P35" i="55"/>
  <c r="R35" i="55"/>
  <c r="T35" i="55"/>
  <c r="V35" i="55"/>
  <c r="D34" i="55"/>
  <c r="F34" i="55"/>
  <c r="H34" i="55"/>
  <c r="J34" i="55"/>
  <c r="L34" i="55"/>
  <c r="N34" i="55"/>
  <c r="P34" i="55"/>
  <c r="R34" i="55"/>
  <c r="T34" i="55"/>
  <c r="V34" i="55"/>
  <c r="D32" i="55"/>
  <c r="F32" i="55"/>
  <c r="H32" i="55"/>
  <c r="J32" i="55"/>
  <c r="L32" i="55"/>
  <c r="N32" i="55"/>
  <c r="P32" i="55"/>
  <c r="R32" i="55"/>
  <c r="T32" i="55"/>
  <c r="V32" i="55"/>
  <c r="D31" i="55"/>
  <c r="F31" i="55"/>
  <c r="H31" i="55"/>
  <c r="J31" i="55"/>
  <c r="K31" i="55"/>
  <c r="L31" i="55"/>
  <c r="N31" i="55"/>
  <c r="P31" i="55"/>
  <c r="R31" i="55"/>
  <c r="T31" i="55"/>
  <c r="V31" i="55"/>
  <c r="D30" i="55"/>
  <c r="F30" i="55"/>
  <c r="H30" i="55"/>
  <c r="J30" i="55"/>
  <c r="L30" i="55"/>
  <c r="N30" i="55"/>
  <c r="P30" i="55"/>
  <c r="R30" i="55"/>
  <c r="T30" i="55"/>
  <c r="V30" i="55"/>
  <c r="D29" i="55"/>
  <c r="F29" i="55"/>
  <c r="H29" i="55"/>
  <c r="J29" i="55"/>
  <c r="L29" i="55"/>
  <c r="N29" i="55"/>
  <c r="P29" i="55"/>
  <c r="R29" i="55"/>
  <c r="T29" i="55"/>
  <c r="V29" i="55"/>
  <c r="D27" i="55"/>
  <c r="F27" i="55"/>
  <c r="H27" i="55"/>
  <c r="I27" i="55"/>
  <c r="J27" i="55"/>
  <c r="L27" i="55"/>
  <c r="N27" i="55"/>
  <c r="P27" i="55"/>
  <c r="R27" i="55"/>
  <c r="T27" i="55"/>
  <c r="V27" i="55"/>
  <c r="D26" i="55"/>
  <c r="F26" i="55"/>
  <c r="H26" i="55"/>
  <c r="J26" i="55"/>
  <c r="K26" i="55"/>
  <c r="L26" i="55"/>
  <c r="N26" i="55"/>
  <c r="P26" i="55"/>
  <c r="R26" i="55"/>
  <c r="T26" i="55"/>
  <c r="V26" i="55"/>
  <c r="D25" i="55"/>
  <c r="F25" i="55"/>
  <c r="H25" i="55"/>
  <c r="J25" i="55"/>
  <c r="L25" i="55"/>
  <c r="N25" i="55"/>
  <c r="P25" i="55"/>
  <c r="R25" i="55"/>
  <c r="T25" i="55"/>
  <c r="V25" i="55"/>
  <c r="D24" i="55"/>
  <c r="F24" i="55"/>
  <c r="H24" i="55"/>
  <c r="J24" i="55"/>
  <c r="L24" i="55"/>
  <c r="N24" i="55"/>
  <c r="P24" i="55"/>
  <c r="R24" i="55"/>
  <c r="T24" i="55"/>
  <c r="V24" i="55"/>
  <c r="D23" i="55"/>
  <c r="F23" i="55"/>
  <c r="H23" i="55"/>
  <c r="J23" i="55"/>
  <c r="L23" i="55"/>
  <c r="N23" i="55"/>
  <c r="P23" i="55"/>
  <c r="R23" i="55"/>
  <c r="T23" i="55"/>
  <c r="V23" i="55"/>
  <c r="D22" i="55"/>
  <c r="F22" i="55"/>
  <c r="H22" i="55"/>
  <c r="I22" i="55"/>
  <c r="J22" i="55"/>
  <c r="L22" i="55"/>
  <c r="N22" i="55"/>
  <c r="P22" i="55"/>
  <c r="R22" i="55"/>
  <c r="T22" i="55"/>
  <c r="V22" i="55"/>
  <c r="D21" i="55"/>
  <c r="F21" i="55"/>
  <c r="H21" i="55"/>
  <c r="J21" i="55"/>
  <c r="L21" i="55"/>
  <c r="N21" i="55"/>
  <c r="P21" i="55"/>
  <c r="R21" i="55"/>
  <c r="T21" i="55"/>
  <c r="V21" i="55"/>
  <c r="D20" i="55"/>
  <c r="F20" i="55"/>
  <c r="H20" i="55"/>
  <c r="J20" i="55"/>
  <c r="L20" i="55"/>
  <c r="N20" i="55"/>
  <c r="P20" i="55"/>
  <c r="R20" i="55"/>
  <c r="T20" i="55"/>
  <c r="V20" i="55"/>
  <c r="D18" i="55"/>
  <c r="F18" i="55"/>
  <c r="H18" i="55"/>
  <c r="J18" i="55"/>
  <c r="L18" i="55"/>
  <c r="N18" i="55"/>
  <c r="P18" i="55"/>
  <c r="R18" i="55"/>
  <c r="T18" i="55"/>
  <c r="V18" i="55"/>
  <c r="D17" i="55"/>
  <c r="F17" i="55"/>
  <c r="H17" i="55"/>
  <c r="J17" i="55"/>
  <c r="L17" i="55"/>
  <c r="N17" i="55"/>
  <c r="P17" i="55"/>
  <c r="R17" i="55"/>
  <c r="T17" i="55"/>
  <c r="V17" i="55"/>
  <c r="D16" i="55"/>
  <c r="F16" i="55"/>
  <c r="H16" i="55"/>
  <c r="J16" i="55"/>
  <c r="L16" i="55"/>
  <c r="N16" i="55"/>
  <c r="O16" i="55"/>
  <c r="P16" i="55"/>
  <c r="R16" i="55"/>
  <c r="T16" i="55"/>
  <c r="V16" i="55"/>
  <c r="D15" i="55"/>
  <c r="F15" i="55"/>
  <c r="H15" i="55"/>
  <c r="I15" i="55"/>
  <c r="J15" i="55"/>
  <c r="L15" i="55"/>
  <c r="N15" i="55"/>
  <c r="P15" i="55"/>
  <c r="R15" i="55"/>
  <c r="T15" i="55"/>
  <c r="V15" i="55"/>
  <c r="D13" i="55"/>
  <c r="F13" i="55"/>
  <c r="H13" i="55"/>
  <c r="J13" i="55"/>
  <c r="L13" i="55"/>
  <c r="N13" i="55"/>
  <c r="O13" i="55"/>
  <c r="P13" i="55"/>
  <c r="R13" i="55"/>
  <c r="T13" i="55"/>
  <c r="V13" i="55"/>
  <c r="D12" i="55"/>
  <c r="F12" i="55"/>
  <c r="H12" i="55"/>
  <c r="J12" i="55"/>
  <c r="L12" i="55"/>
  <c r="N12" i="55"/>
  <c r="P12" i="55"/>
  <c r="R12" i="55"/>
  <c r="T12" i="55"/>
  <c r="V12" i="55"/>
  <c r="D10" i="55"/>
  <c r="F10" i="55"/>
  <c r="H10" i="55"/>
  <c r="J10" i="55"/>
  <c r="L10" i="55"/>
  <c r="M10" i="55"/>
  <c r="N10" i="55"/>
  <c r="P10" i="55"/>
  <c r="R10" i="55"/>
  <c r="T10" i="55"/>
  <c r="V10" i="55"/>
  <c r="D9" i="55"/>
  <c r="F9" i="55"/>
  <c r="H9" i="55"/>
  <c r="J9" i="55"/>
  <c r="L9" i="55"/>
  <c r="N9" i="55"/>
  <c r="P9" i="55"/>
  <c r="R9" i="55"/>
  <c r="T9" i="55"/>
  <c r="V9" i="55"/>
  <c r="D7" i="55"/>
  <c r="F7" i="55"/>
  <c r="H7" i="55"/>
  <c r="J7" i="55"/>
  <c r="L7" i="55"/>
  <c r="N7" i="55"/>
  <c r="P7" i="55"/>
  <c r="R7" i="55"/>
  <c r="T7" i="55"/>
  <c r="V7" i="55"/>
  <c r="D6" i="55"/>
  <c r="F6" i="55"/>
  <c r="H6" i="55"/>
  <c r="J6" i="55"/>
  <c r="L6" i="55"/>
  <c r="N6" i="55"/>
  <c r="P6" i="55"/>
  <c r="R6" i="55"/>
  <c r="T6" i="55"/>
  <c r="V6" i="55"/>
  <c r="D5" i="55"/>
  <c r="F5" i="55"/>
  <c r="H5" i="55"/>
  <c r="J5" i="55"/>
  <c r="L5" i="55"/>
  <c r="N5" i="55"/>
  <c r="P5" i="55"/>
  <c r="R5" i="55"/>
  <c r="T5" i="55"/>
  <c r="V5" i="55"/>
  <c r="D4" i="55"/>
  <c r="F4" i="55"/>
  <c r="H4" i="55"/>
  <c r="J4" i="55"/>
  <c r="L4" i="55"/>
  <c r="N4" i="55"/>
  <c r="P4" i="55"/>
  <c r="R4" i="55"/>
  <c r="T4" i="55"/>
  <c r="V4" i="55"/>
  <c r="AE32" i="29"/>
  <c r="AH25" i="29"/>
  <c r="AH38" i="29"/>
  <c r="AH59" i="29"/>
  <c r="AH85" i="29"/>
  <c r="AH4" i="29"/>
  <c r="AE38" i="29"/>
  <c r="AE81" i="29"/>
  <c r="AE82" i="29"/>
  <c r="AE91" i="29"/>
  <c r="AE101" i="29"/>
  <c r="AE107" i="29"/>
  <c r="AE134" i="29"/>
  <c r="AB18" i="29"/>
  <c r="AB22" i="29"/>
  <c r="AB26" i="29"/>
  <c r="AB28" i="29"/>
  <c r="AB32" i="29"/>
  <c r="AB33" i="29"/>
  <c r="AB38" i="29"/>
  <c r="AB59" i="29"/>
  <c r="AB61" i="29"/>
  <c r="AB62" i="29"/>
  <c r="AB65" i="29"/>
  <c r="AB66" i="29"/>
  <c r="AB67" i="29"/>
  <c r="AB68" i="29"/>
  <c r="AB82" i="29"/>
  <c r="AB83" i="29"/>
  <c r="AB84" i="29"/>
  <c r="AB90" i="29"/>
  <c r="AB91" i="29"/>
  <c r="AB92" i="29"/>
  <c r="AB107" i="29"/>
  <c r="AB112" i="29"/>
  <c r="AB118" i="29"/>
  <c r="AB119" i="29"/>
  <c r="AB5" i="29"/>
  <c r="AB8" i="29"/>
  <c r="AB10" i="29"/>
  <c r="AB11" i="29"/>
  <c r="Y4" i="29"/>
  <c r="Y25" i="29"/>
  <c r="Y26" i="29"/>
  <c r="Y33" i="29"/>
  <c r="Y42" i="29"/>
  <c r="Y43" i="29"/>
  <c r="Y44" i="29"/>
  <c r="Y49" i="29"/>
  <c r="Y57" i="29"/>
  <c r="Y59" i="29"/>
  <c r="Y61" i="29"/>
  <c r="Y65" i="29"/>
  <c r="Y66" i="29"/>
  <c r="Y67" i="29"/>
  <c r="Y68" i="29"/>
  <c r="Y71" i="29"/>
  <c r="Y81" i="29"/>
  <c r="Y84" i="29"/>
  <c r="Y90" i="29"/>
  <c r="Y91" i="29"/>
  <c r="Y93" i="29"/>
  <c r="Y94" i="29"/>
  <c r="Y96" i="29"/>
  <c r="Y98" i="29"/>
  <c r="Y101" i="29"/>
  <c r="Y105" i="29"/>
  <c r="Y106" i="29"/>
  <c r="Y107" i="29"/>
  <c r="Y108" i="29"/>
  <c r="Y118" i="29"/>
  <c r="Y125" i="29"/>
  <c r="Y127" i="29"/>
  <c r="Y130" i="29"/>
  <c r="Y10" i="29"/>
  <c r="Y11" i="29"/>
  <c r="Y17" i="29"/>
  <c r="Y18" i="29"/>
  <c r="Y19" i="29"/>
  <c r="X4" i="29"/>
  <c r="B3" i="52"/>
  <c r="B4" i="52"/>
  <c r="B5" i="52"/>
  <c r="B6" i="52"/>
  <c r="B7" i="52"/>
  <c r="B8" i="52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" i="52"/>
  <c r="B3" i="54"/>
  <c r="B4" i="54"/>
  <c r="B5" i="54"/>
  <c r="B6" i="54"/>
  <c r="B7" i="54"/>
  <c r="B8" i="54"/>
  <c r="B9" i="54"/>
  <c r="B2" i="54"/>
  <c r="B3" i="53"/>
  <c r="B4" i="53"/>
  <c r="B5" i="53"/>
  <c r="B6" i="53"/>
  <c r="B2" i="53"/>
  <c r="B3" i="51"/>
  <c r="B4" i="51"/>
  <c r="B5" i="51"/>
  <c r="B6" i="51"/>
  <c r="B7" i="51"/>
  <c r="B8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2" i="51"/>
  <c r="B19" i="47"/>
  <c r="V38" i="29"/>
  <c r="V49" i="29"/>
  <c r="V52" i="29"/>
  <c r="V55" i="29"/>
  <c r="V57" i="29"/>
  <c r="V61" i="29"/>
  <c r="V62" i="29"/>
  <c r="V64" i="29"/>
  <c r="V65" i="29"/>
  <c r="V66" i="29"/>
  <c r="V67" i="29"/>
  <c r="V68" i="29"/>
  <c r="V75" i="29"/>
  <c r="V76" i="29"/>
  <c r="V77" i="29"/>
  <c r="V78" i="29"/>
  <c r="V80" i="29"/>
  <c r="V81" i="29"/>
  <c r="V84" i="29"/>
  <c r="V85" i="29"/>
  <c r="V87" i="29"/>
  <c r="V94" i="29"/>
  <c r="V98" i="29"/>
  <c r="V102" i="29"/>
  <c r="V126" i="29"/>
  <c r="V127" i="29"/>
  <c r="V132" i="29"/>
  <c r="V134" i="29"/>
  <c r="S25" i="29"/>
  <c r="S27" i="29"/>
  <c r="S32" i="29"/>
  <c r="S35" i="29"/>
  <c r="S40" i="29"/>
  <c r="S41" i="29"/>
  <c r="S42" i="29"/>
  <c r="S43" i="29"/>
  <c r="S44" i="29"/>
  <c r="S46" i="29"/>
  <c r="S47" i="29"/>
  <c r="S53" i="29"/>
  <c r="S56" i="29"/>
  <c r="S59" i="29"/>
  <c r="S61" i="29"/>
  <c r="S62" i="29"/>
  <c r="S65" i="29"/>
  <c r="S66" i="29"/>
  <c r="S67" i="29"/>
  <c r="S68" i="29"/>
  <c r="S69" i="29"/>
  <c r="S71" i="29"/>
  <c r="S76" i="29"/>
  <c r="S78" i="29"/>
  <c r="S81" i="29"/>
  <c r="S84" i="29"/>
  <c r="S92" i="29"/>
  <c r="S93" i="29"/>
  <c r="S94" i="29"/>
  <c r="S95" i="29"/>
  <c r="S96" i="29"/>
  <c r="S98" i="29"/>
  <c r="S102" i="29"/>
  <c r="S103" i="29"/>
  <c r="S105" i="29"/>
  <c r="S106" i="29"/>
  <c r="S107" i="29"/>
  <c r="S111" i="29"/>
  <c r="S114" i="29"/>
  <c r="S117" i="29"/>
  <c r="S118" i="29"/>
  <c r="S119" i="29"/>
  <c r="S122" i="29"/>
  <c r="S124" i="29"/>
  <c r="S125" i="29"/>
  <c r="S127" i="29"/>
  <c r="S134" i="29"/>
  <c r="P56" i="29"/>
  <c r="P65" i="29"/>
  <c r="P66" i="29"/>
  <c r="P67" i="29"/>
  <c r="P68" i="29"/>
  <c r="P80" i="29"/>
  <c r="P84" i="29"/>
  <c r="P106" i="29"/>
  <c r="P119" i="29"/>
  <c r="M49" i="29"/>
  <c r="M62" i="29"/>
  <c r="M63" i="29"/>
  <c r="M65" i="29"/>
  <c r="M66" i="29"/>
  <c r="M67" i="29"/>
  <c r="M68" i="29"/>
  <c r="M71" i="29"/>
  <c r="M77" i="29"/>
  <c r="M78" i="29"/>
  <c r="M84" i="29"/>
  <c r="M94" i="29"/>
  <c r="M108" i="29"/>
  <c r="V17" i="29"/>
  <c r="V18" i="29"/>
  <c r="S10" i="29"/>
  <c r="S11" i="29"/>
  <c r="S18" i="29"/>
  <c r="P18" i="29"/>
  <c r="M18" i="29"/>
  <c r="L4" i="29"/>
  <c r="B3" i="50"/>
  <c r="B4" i="50"/>
  <c r="B5" i="50"/>
  <c r="B6" i="50"/>
  <c r="B7" i="50"/>
  <c r="B8" i="50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3" i="49"/>
  <c r="B4" i="49"/>
  <c r="B5" i="49"/>
  <c r="B6" i="49"/>
  <c r="B7" i="49"/>
  <c r="B8" i="49"/>
  <c r="B9" i="49"/>
  <c r="B10" i="49"/>
  <c r="B11" i="49"/>
  <c r="B3" i="48"/>
  <c r="B4" i="48"/>
  <c r="B5" i="48"/>
  <c r="B6" i="48"/>
  <c r="B7" i="48"/>
  <c r="B8" i="48"/>
  <c r="B9" i="48"/>
  <c r="B10" i="48"/>
  <c r="B40" i="47"/>
  <c r="B3" i="47"/>
  <c r="B4" i="47"/>
  <c r="B5" i="47"/>
  <c r="B6" i="47"/>
  <c r="B7" i="47"/>
  <c r="B8" i="47"/>
  <c r="B9" i="47"/>
  <c r="B10" i="47"/>
  <c r="B11" i="47"/>
  <c r="B12" i="47"/>
  <c r="B13" i="47"/>
  <c r="B14" i="47"/>
  <c r="B15" i="47"/>
  <c r="B16" i="47"/>
  <c r="B17" i="47"/>
  <c r="B18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2" i="47"/>
  <c r="B2" i="48"/>
  <c r="B2" i="49"/>
  <c r="B2" i="50"/>
  <c r="B2" i="36"/>
  <c r="L77" i="45"/>
  <c r="H76" i="45"/>
  <c r="G76" i="45"/>
  <c r="F76" i="45"/>
  <c r="E76" i="45"/>
  <c r="I75" i="45"/>
  <c r="J75" i="45"/>
  <c r="K75" i="45"/>
  <c r="L75" i="45"/>
  <c r="H74" i="45"/>
  <c r="G74" i="45"/>
  <c r="F74" i="45"/>
  <c r="E74" i="45"/>
  <c r="H73" i="45"/>
  <c r="G73" i="45"/>
  <c r="F73" i="45"/>
  <c r="E73" i="45"/>
  <c r="H72" i="45"/>
  <c r="G72" i="45"/>
  <c r="F72" i="45"/>
  <c r="H71" i="45"/>
  <c r="G71" i="45"/>
  <c r="F71" i="45"/>
  <c r="E71" i="45"/>
  <c r="H68" i="45"/>
  <c r="G68" i="45"/>
  <c r="E68" i="45"/>
  <c r="H67" i="45"/>
  <c r="G67" i="45"/>
  <c r="F67" i="45"/>
  <c r="E67" i="45"/>
  <c r="H66" i="45"/>
  <c r="G66" i="45"/>
  <c r="F66" i="45"/>
  <c r="E66" i="45"/>
  <c r="H65" i="45"/>
  <c r="G65" i="45"/>
  <c r="F65" i="45"/>
  <c r="E65" i="45"/>
  <c r="H64" i="45"/>
  <c r="G64" i="45"/>
  <c r="F64" i="45"/>
  <c r="E64" i="45"/>
  <c r="H63" i="45"/>
  <c r="G63" i="45"/>
  <c r="F63" i="45"/>
  <c r="E63" i="45"/>
  <c r="H62" i="45"/>
  <c r="G62" i="45"/>
  <c r="F62" i="45"/>
  <c r="E62" i="45"/>
  <c r="H61" i="45"/>
  <c r="G61" i="45"/>
  <c r="F61" i="45"/>
  <c r="E61" i="45"/>
  <c r="H59" i="45"/>
  <c r="G59" i="45"/>
  <c r="F59" i="45"/>
  <c r="E59" i="45"/>
  <c r="H58" i="45"/>
  <c r="G58" i="45"/>
  <c r="F58" i="45"/>
  <c r="E58" i="45"/>
  <c r="H57" i="45"/>
  <c r="G57" i="45"/>
  <c r="F57" i="45"/>
  <c r="E57" i="45"/>
  <c r="H56" i="45"/>
  <c r="G56" i="45"/>
  <c r="F56" i="45"/>
  <c r="E56" i="45"/>
  <c r="H55" i="45"/>
  <c r="G55" i="45"/>
  <c r="F55" i="45"/>
  <c r="E55" i="45"/>
  <c r="G54" i="45"/>
  <c r="F54" i="45"/>
  <c r="H53" i="45"/>
  <c r="G53" i="45"/>
  <c r="F53" i="45"/>
  <c r="E53" i="45"/>
  <c r="H52" i="45"/>
  <c r="G52" i="45"/>
  <c r="F52" i="45"/>
  <c r="E52" i="45"/>
  <c r="H50" i="45"/>
  <c r="G50" i="45"/>
  <c r="F50" i="45"/>
  <c r="E50" i="45"/>
  <c r="H49" i="45"/>
  <c r="F49" i="45"/>
  <c r="E49" i="45"/>
  <c r="H48" i="45"/>
  <c r="G48" i="45"/>
  <c r="F48" i="45"/>
  <c r="E48" i="45"/>
  <c r="H47" i="45"/>
  <c r="G47" i="45"/>
  <c r="F47" i="45"/>
  <c r="E47" i="45"/>
  <c r="H46" i="45"/>
  <c r="G46" i="45"/>
  <c r="F46" i="45"/>
  <c r="E46" i="45"/>
  <c r="I45" i="45"/>
  <c r="J45" i="45"/>
  <c r="K45" i="45"/>
  <c r="L45" i="45"/>
  <c r="H44" i="45"/>
  <c r="G44" i="45"/>
  <c r="F44" i="45"/>
  <c r="E44" i="45"/>
  <c r="H43" i="45"/>
  <c r="G43" i="45"/>
  <c r="F43" i="45"/>
  <c r="E43" i="45"/>
  <c r="H42" i="45"/>
  <c r="G42" i="45"/>
  <c r="F42" i="45"/>
  <c r="E42" i="45"/>
  <c r="H40" i="45"/>
  <c r="G40" i="45"/>
  <c r="F40" i="45"/>
  <c r="H39" i="45"/>
  <c r="I38" i="45"/>
  <c r="J38" i="45"/>
  <c r="K38" i="45"/>
  <c r="L38" i="45"/>
  <c r="H38" i="45"/>
  <c r="G38" i="45"/>
  <c r="F38" i="45"/>
  <c r="E38" i="45"/>
  <c r="I37" i="45"/>
  <c r="J37" i="45"/>
  <c r="K37" i="45"/>
  <c r="L37" i="45"/>
  <c r="I36" i="45"/>
  <c r="J36" i="45"/>
  <c r="K36" i="45"/>
  <c r="L36" i="45"/>
  <c r="I35" i="45"/>
  <c r="J35" i="45"/>
  <c r="K35" i="45"/>
  <c r="L35" i="45"/>
  <c r="H34" i="45"/>
  <c r="G34" i="45"/>
  <c r="F34" i="45"/>
  <c r="E34" i="45"/>
  <c r="H33" i="45"/>
  <c r="G33" i="45"/>
  <c r="F33" i="45"/>
  <c r="E33" i="45"/>
  <c r="H31" i="45"/>
  <c r="G31" i="45"/>
  <c r="F31" i="45"/>
  <c r="E31" i="45"/>
  <c r="H30" i="45"/>
  <c r="G30" i="45"/>
  <c r="F30" i="45"/>
  <c r="E30" i="45"/>
  <c r="H29" i="45"/>
  <c r="G29" i="45"/>
  <c r="F29" i="45"/>
  <c r="E29" i="45"/>
  <c r="H28" i="45"/>
  <c r="G28" i="45"/>
  <c r="F28" i="45"/>
  <c r="E28" i="45"/>
  <c r="H27" i="45"/>
  <c r="G27" i="45"/>
  <c r="F27" i="45"/>
  <c r="H25" i="45"/>
  <c r="G25" i="45"/>
  <c r="F25" i="45"/>
  <c r="E25" i="45"/>
  <c r="H24" i="45"/>
  <c r="G24" i="45"/>
  <c r="F24" i="45"/>
  <c r="E24" i="45"/>
  <c r="H23" i="45"/>
  <c r="G23" i="45"/>
  <c r="F23" i="45"/>
  <c r="E23" i="45"/>
  <c r="H22" i="45"/>
  <c r="G22" i="45"/>
  <c r="F22" i="45"/>
  <c r="E22" i="45"/>
  <c r="I21" i="45"/>
  <c r="J21" i="45"/>
  <c r="K21" i="45"/>
  <c r="L21" i="45"/>
  <c r="H20" i="45"/>
  <c r="G20" i="45"/>
  <c r="F20" i="45"/>
  <c r="E20" i="45"/>
  <c r="I19" i="45"/>
  <c r="J19" i="45"/>
  <c r="K19" i="45"/>
  <c r="L19" i="45"/>
  <c r="I18" i="45"/>
  <c r="J18" i="45"/>
  <c r="K18" i="45"/>
  <c r="L18" i="45"/>
  <c r="G17" i="45"/>
  <c r="F17" i="45"/>
  <c r="E17" i="45"/>
  <c r="I16" i="45"/>
  <c r="J16" i="45"/>
  <c r="K16" i="45"/>
  <c r="L16" i="45"/>
  <c r="H16" i="45"/>
  <c r="G16" i="45"/>
  <c r="F16" i="45"/>
  <c r="E16" i="45"/>
  <c r="H15" i="45"/>
  <c r="G15" i="45"/>
  <c r="F15" i="45"/>
  <c r="E15" i="45"/>
  <c r="H13" i="45"/>
  <c r="G13" i="45"/>
  <c r="F13" i="45"/>
  <c r="E13" i="45"/>
  <c r="H12" i="45"/>
  <c r="G12" i="45"/>
  <c r="F12" i="45"/>
  <c r="E12" i="45"/>
  <c r="H11" i="45"/>
  <c r="G11" i="45"/>
  <c r="F11" i="45"/>
  <c r="E11" i="45"/>
  <c r="H10" i="45"/>
  <c r="G10" i="45"/>
  <c r="F10" i="45"/>
  <c r="E10" i="45"/>
  <c r="H8" i="45"/>
  <c r="G8" i="45"/>
  <c r="F8" i="45"/>
  <c r="E8" i="45"/>
  <c r="H7" i="45"/>
  <c r="G7" i="45"/>
  <c r="F7" i="45"/>
  <c r="E7" i="45"/>
  <c r="H6" i="45"/>
  <c r="F6" i="45"/>
  <c r="E6" i="45"/>
  <c r="I5" i="45"/>
  <c r="J5" i="45"/>
  <c r="K5" i="45"/>
  <c r="L5" i="45"/>
  <c r="H4" i="45"/>
  <c r="G4" i="45"/>
  <c r="F4" i="45"/>
  <c r="E4" i="45"/>
  <c r="K25" i="46"/>
  <c r="J48" i="46"/>
  <c r="H48" i="46"/>
  <c r="G48" i="46"/>
  <c r="F48" i="46"/>
  <c r="E48" i="46"/>
  <c r="J47" i="46"/>
  <c r="H47" i="46"/>
  <c r="G47" i="46"/>
  <c r="F47" i="46"/>
  <c r="E47" i="46"/>
  <c r="J46" i="46"/>
  <c r="H46" i="46"/>
  <c r="G46" i="46"/>
  <c r="F46" i="46"/>
  <c r="K45" i="46"/>
  <c r="J44" i="46"/>
  <c r="K44" i="46"/>
  <c r="L44" i="46"/>
  <c r="H44" i="46"/>
  <c r="G44" i="46"/>
  <c r="E44" i="46"/>
  <c r="K43" i="46"/>
  <c r="H43" i="46"/>
  <c r="G43" i="46"/>
  <c r="E43" i="46"/>
  <c r="J42" i="46"/>
  <c r="H42" i="46"/>
  <c r="G42" i="46"/>
  <c r="F42" i="46"/>
  <c r="E42" i="46"/>
  <c r="J41" i="46"/>
  <c r="K41" i="46"/>
  <c r="L41" i="46"/>
  <c r="H41" i="46"/>
  <c r="G41" i="46"/>
  <c r="F41" i="46"/>
  <c r="E41" i="46"/>
  <c r="J40" i="46"/>
  <c r="H40" i="46"/>
  <c r="G40" i="46"/>
  <c r="F40" i="46"/>
  <c r="E40" i="46"/>
  <c r="J39" i="46"/>
  <c r="H39" i="46"/>
  <c r="G39" i="46"/>
  <c r="F39" i="46"/>
  <c r="E39" i="46"/>
  <c r="J38" i="46"/>
  <c r="L38" i="46"/>
  <c r="H38" i="46"/>
  <c r="G38" i="46"/>
  <c r="F38" i="46"/>
  <c r="E38" i="46"/>
  <c r="J37" i="46"/>
  <c r="H37" i="46"/>
  <c r="G37" i="46"/>
  <c r="F37" i="46"/>
  <c r="E37" i="46"/>
  <c r="J36" i="46"/>
  <c r="G36" i="46"/>
  <c r="F36" i="46"/>
  <c r="J35" i="46"/>
  <c r="H35" i="46"/>
  <c r="G35" i="46"/>
  <c r="F35" i="46"/>
  <c r="E35" i="46"/>
  <c r="K34" i="46"/>
  <c r="H34" i="46"/>
  <c r="G34" i="46"/>
  <c r="F34" i="46"/>
  <c r="E34" i="46"/>
  <c r="J33" i="46"/>
  <c r="K33" i="46"/>
  <c r="L33" i="46"/>
  <c r="H33" i="46"/>
  <c r="G33" i="46"/>
  <c r="F33" i="46"/>
  <c r="E33" i="46"/>
  <c r="K32" i="46"/>
  <c r="H32" i="46"/>
  <c r="G32" i="46"/>
  <c r="F32" i="46"/>
  <c r="M31" i="46"/>
  <c r="H31" i="46"/>
  <c r="F31" i="46"/>
  <c r="E31" i="46"/>
  <c r="J30" i="46"/>
  <c r="K30" i="46"/>
  <c r="H30" i="46"/>
  <c r="G30" i="46"/>
  <c r="F30" i="46"/>
  <c r="E30" i="46"/>
  <c r="K29" i="46"/>
  <c r="H29" i="46"/>
  <c r="G29" i="46"/>
  <c r="F29" i="46"/>
  <c r="E29" i="46"/>
  <c r="K28" i="46"/>
  <c r="L28" i="46"/>
  <c r="H28" i="46"/>
  <c r="G28" i="46"/>
  <c r="F28" i="46"/>
  <c r="E28" i="46"/>
  <c r="J27" i="46"/>
  <c r="L27" i="46"/>
  <c r="H27" i="46"/>
  <c r="G27" i="46"/>
  <c r="F27" i="46"/>
  <c r="E27" i="46"/>
  <c r="J26" i="46"/>
  <c r="H26" i="46"/>
  <c r="G26" i="46"/>
  <c r="F26" i="46"/>
  <c r="J25" i="46"/>
  <c r="H25" i="46"/>
  <c r="K24" i="46"/>
  <c r="J23" i="46"/>
  <c r="K23" i="46"/>
  <c r="H23" i="46"/>
  <c r="G23" i="46"/>
  <c r="F23" i="46"/>
  <c r="E23" i="46"/>
  <c r="J22" i="46"/>
  <c r="K22" i="46"/>
  <c r="M22" i="46"/>
  <c r="H22" i="46"/>
  <c r="G22" i="46"/>
  <c r="F22" i="46"/>
  <c r="E22" i="46"/>
  <c r="J21" i="46"/>
  <c r="H21" i="46"/>
  <c r="G21" i="46"/>
  <c r="F21" i="46"/>
  <c r="E21" i="46"/>
  <c r="J20" i="46"/>
  <c r="H20" i="46"/>
  <c r="G20" i="46"/>
  <c r="F20" i="46"/>
  <c r="E20" i="46"/>
  <c r="J19" i="46"/>
  <c r="H19" i="46"/>
  <c r="G19" i="46"/>
  <c r="F19" i="46"/>
  <c r="E19" i="46"/>
  <c r="K18" i="46"/>
  <c r="L18" i="46"/>
  <c r="M18" i="46"/>
  <c r="H18" i="46"/>
  <c r="G18" i="46"/>
  <c r="F18" i="46"/>
  <c r="E18" i="46"/>
  <c r="J17" i="46"/>
  <c r="K17" i="46"/>
  <c r="H17" i="46"/>
  <c r="G17" i="46"/>
  <c r="F17" i="46"/>
  <c r="E17" i="46"/>
  <c r="K16" i="46"/>
  <c r="L16" i="46"/>
  <c r="H16" i="46"/>
  <c r="G16" i="46"/>
  <c r="F16" i="46"/>
  <c r="E16" i="46"/>
  <c r="K15" i="46"/>
  <c r="H15" i="46"/>
  <c r="G15" i="46"/>
  <c r="F15" i="46"/>
  <c r="E15" i="46"/>
  <c r="J14" i="46"/>
  <c r="K14" i="46"/>
  <c r="H14" i="46"/>
  <c r="G14" i="46"/>
  <c r="F14" i="46"/>
  <c r="E14" i="46"/>
  <c r="J13" i="46"/>
  <c r="M13" i="46"/>
  <c r="H13" i="46"/>
  <c r="G13" i="46"/>
  <c r="F13" i="46"/>
  <c r="E13" i="46"/>
  <c r="K12" i="46"/>
  <c r="H12" i="46"/>
  <c r="G12" i="46"/>
  <c r="F12" i="46"/>
  <c r="J11" i="46"/>
  <c r="G11" i="46"/>
  <c r="F11" i="46"/>
  <c r="E11" i="46"/>
  <c r="J10" i="46"/>
  <c r="K10" i="46"/>
  <c r="H10" i="46"/>
  <c r="G10" i="46"/>
  <c r="F10" i="46"/>
  <c r="E10" i="46"/>
  <c r="J9" i="46"/>
  <c r="H9" i="46"/>
  <c r="G9" i="46"/>
  <c r="F9" i="46"/>
  <c r="E9" i="46"/>
  <c r="J7" i="46"/>
  <c r="K7" i="46"/>
  <c r="H7" i="46"/>
  <c r="F7" i="46"/>
  <c r="E7" i="46"/>
  <c r="K6" i="46"/>
  <c r="H6" i="46"/>
  <c r="G6" i="46"/>
  <c r="F6" i="46"/>
  <c r="E6" i="46"/>
  <c r="K5" i="46"/>
  <c r="H5" i="46"/>
  <c r="G5" i="46"/>
  <c r="F5" i="46"/>
  <c r="E5" i="46"/>
  <c r="J4" i="46"/>
  <c r="M4" i="46"/>
  <c r="H4" i="46"/>
  <c r="G4" i="46"/>
  <c r="F4" i="46"/>
  <c r="E4" i="46"/>
  <c r="L5" i="29"/>
  <c r="O5" i="29"/>
  <c r="R5" i="29"/>
  <c r="U5" i="29"/>
  <c r="X5" i="29"/>
  <c r="AA5" i="29"/>
  <c r="AD5" i="29"/>
  <c r="AG5" i="29"/>
  <c r="AI5" i="29"/>
  <c r="AK5" i="29"/>
  <c r="L6" i="29"/>
  <c r="O6" i="29"/>
  <c r="R6" i="29"/>
  <c r="U6" i="29"/>
  <c r="X6" i="29"/>
  <c r="AA6" i="29"/>
  <c r="AD6" i="29"/>
  <c r="AG6" i="29"/>
  <c r="AI6" i="29"/>
  <c r="AK6" i="29"/>
  <c r="L7" i="29"/>
  <c r="O7" i="29"/>
  <c r="R7" i="29"/>
  <c r="U7" i="29"/>
  <c r="X7" i="29"/>
  <c r="AA7" i="29"/>
  <c r="AD7" i="29"/>
  <c r="AG7" i="29"/>
  <c r="AI7" i="29"/>
  <c r="AK7" i="29"/>
  <c r="L8" i="29"/>
  <c r="O8" i="29"/>
  <c r="R8" i="29"/>
  <c r="U8" i="29"/>
  <c r="X8" i="29"/>
  <c r="AA8" i="29"/>
  <c r="AD8" i="29"/>
  <c r="AG8" i="29"/>
  <c r="AI8" i="29"/>
  <c r="AK8" i="29"/>
  <c r="L9" i="29"/>
  <c r="O9" i="29"/>
  <c r="R9" i="29"/>
  <c r="U9" i="29"/>
  <c r="X9" i="29"/>
  <c r="AA9" i="29"/>
  <c r="AD9" i="29"/>
  <c r="AG9" i="29"/>
  <c r="AI9" i="29"/>
  <c r="AK9" i="29"/>
  <c r="L10" i="29"/>
  <c r="O10" i="29"/>
  <c r="R10" i="29"/>
  <c r="U10" i="29"/>
  <c r="X10" i="29"/>
  <c r="AA10" i="29"/>
  <c r="AD10" i="29"/>
  <c r="AG10" i="29"/>
  <c r="AI10" i="29"/>
  <c r="AK10" i="29"/>
  <c r="L11" i="29"/>
  <c r="O11" i="29"/>
  <c r="R11" i="29"/>
  <c r="U11" i="29"/>
  <c r="X11" i="29"/>
  <c r="AA11" i="29"/>
  <c r="AD11" i="29"/>
  <c r="AG11" i="29"/>
  <c r="AI11" i="29"/>
  <c r="AK11" i="29"/>
  <c r="L12" i="29"/>
  <c r="O12" i="29"/>
  <c r="R12" i="29"/>
  <c r="U12" i="29"/>
  <c r="X12" i="29"/>
  <c r="AA12" i="29"/>
  <c r="AD12" i="29"/>
  <c r="AG12" i="29"/>
  <c r="AI12" i="29"/>
  <c r="AK12" i="29"/>
  <c r="AI13" i="29"/>
  <c r="AK13" i="29"/>
  <c r="L14" i="29"/>
  <c r="O14" i="29"/>
  <c r="R14" i="29"/>
  <c r="U14" i="29"/>
  <c r="X14" i="29"/>
  <c r="AA14" i="29"/>
  <c r="AD14" i="29"/>
  <c r="AG14" i="29"/>
  <c r="AI14" i="29"/>
  <c r="AK14" i="29"/>
  <c r="L15" i="29"/>
  <c r="O15" i="29"/>
  <c r="R15" i="29"/>
  <c r="U15" i="29"/>
  <c r="X15" i="29"/>
  <c r="AA15" i="29"/>
  <c r="AD15" i="29"/>
  <c r="AG15" i="29"/>
  <c r="AI15" i="29"/>
  <c r="AK15" i="29"/>
  <c r="L16" i="29"/>
  <c r="O16" i="29"/>
  <c r="R16" i="29"/>
  <c r="U16" i="29"/>
  <c r="X16" i="29"/>
  <c r="AA16" i="29"/>
  <c r="AD16" i="29"/>
  <c r="AG16" i="29"/>
  <c r="AI16" i="29"/>
  <c r="AK16" i="29"/>
  <c r="L17" i="29"/>
  <c r="O17" i="29"/>
  <c r="R17" i="29"/>
  <c r="U17" i="29"/>
  <c r="X17" i="29"/>
  <c r="AA17" i="29"/>
  <c r="AD17" i="29"/>
  <c r="AG17" i="29"/>
  <c r="AI17" i="29"/>
  <c r="AK17" i="29"/>
  <c r="L18" i="29"/>
  <c r="O18" i="29"/>
  <c r="R18" i="29"/>
  <c r="U18" i="29"/>
  <c r="X18" i="29"/>
  <c r="AA18" i="29"/>
  <c r="AD18" i="29"/>
  <c r="AG18" i="29"/>
  <c r="AI18" i="29"/>
  <c r="AK18" i="29"/>
  <c r="L19" i="29"/>
  <c r="O19" i="29"/>
  <c r="R19" i="29"/>
  <c r="U19" i="29"/>
  <c r="X19" i="29"/>
  <c r="AA19" i="29"/>
  <c r="AD19" i="29"/>
  <c r="AG19" i="29"/>
  <c r="AI19" i="29"/>
  <c r="AK19" i="29"/>
  <c r="L21" i="29"/>
  <c r="O21" i="29"/>
  <c r="R21" i="29"/>
  <c r="U21" i="29"/>
  <c r="X21" i="29"/>
  <c r="AA21" i="29"/>
  <c r="AD21" i="29"/>
  <c r="AG21" i="29"/>
  <c r="AI21" i="29"/>
  <c r="AK21" i="29"/>
  <c r="L22" i="29"/>
  <c r="O22" i="29"/>
  <c r="R22" i="29"/>
  <c r="U22" i="29"/>
  <c r="X22" i="29"/>
  <c r="AA22" i="29"/>
  <c r="AD22" i="29"/>
  <c r="AG22" i="29"/>
  <c r="AI22" i="29"/>
  <c r="AK22" i="29"/>
  <c r="L23" i="29"/>
  <c r="O23" i="29"/>
  <c r="R23" i="29"/>
  <c r="U23" i="29"/>
  <c r="X23" i="29"/>
  <c r="AA23" i="29"/>
  <c r="AD23" i="29"/>
  <c r="AG23" i="29"/>
  <c r="AI23" i="29"/>
  <c r="AK23" i="29"/>
  <c r="L24" i="29"/>
  <c r="O24" i="29"/>
  <c r="R24" i="29"/>
  <c r="U24" i="29"/>
  <c r="X24" i="29"/>
  <c r="AA24" i="29"/>
  <c r="AD24" i="29"/>
  <c r="AG24" i="29"/>
  <c r="AI24" i="29"/>
  <c r="AK24" i="29"/>
  <c r="L25" i="29"/>
  <c r="O25" i="29"/>
  <c r="R25" i="29"/>
  <c r="U25" i="29"/>
  <c r="X25" i="29"/>
  <c r="AA25" i="29"/>
  <c r="AD25" i="29"/>
  <c r="AG25" i="29"/>
  <c r="AI25" i="29"/>
  <c r="AK25" i="29"/>
  <c r="L26" i="29"/>
  <c r="O26" i="29"/>
  <c r="R26" i="29"/>
  <c r="U26" i="29"/>
  <c r="X26" i="29"/>
  <c r="AA26" i="29"/>
  <c r="AD26" i="29"/>
  <c r="AG26" i="29"/>
  <c r="AI26" i="29"/>
  <c r="AK26" i="29"/>
  <c r="L27" i="29"/>
  <c r="O27" i="29"/>
  <c r="R27" i="29"/>
  <c r="U27" i="29"/>
  <c r="X27" i="29"/>
  <c r="AA27" i="29"/>
  <c r="AD27" i="29"/>
  <c r="AG27" i="29"/>
  <c r="AI27" i="29"/>
  <c r="AK27" i="29"/>
  <c r="L28" i="29"/>
  <c r="O28" i="29"/>
  <c r="R28" i="29"/>
  <c r="U28" i="29"/>
  <c r="X28" i="29"/>
  <c r="AA28" i="29"/>
  <c r="AD28" i="29"/>
  <c r="AG28" i="29"/>
  <c r="AI28" i="29"/>
  <c r="AK28" i="29"/>
  <c r="L29" i="29"/>
  <c r="O29" i="29"/>
  <c r="R29" i="29"/>
  <c r="U29" i="29"/>
  <c r="X29" i="29"/>
  <c r="AA29" i="29"/>
  <c r="AD29" i="29"/>
  <c r="AG29" i="29"/>
  <c r="AI29" i="29"/>
  <c r="AK29" i="29"/>
  <c r="L30" i="29"/>
  <c r="O30" i="29"/>
  <c r="R30" i="29"/>
  <c r="U30" i="29"/>
  <c r="X30" i="29"/>
  <c r="AA30" i="29"/>
  <c r="AD30" i="29"/>
  <c r="AG30" i="29"/>
  <c r="AI30" i="29"/>
  <c r="AK30" i="29"/>
  <c r="L31" i="29"/>
  <c r="O31" i="29"/>
  <c r="R31" i="29"/>
  <c r="U31" i="29"/>
  <c r="X31" i="29"/>
  <c r="AA31" i="29"/>
  <c r="AD31" i="29"/>
  <c r="AG31" i="29"/>
  <c r="AI31" i="29"/>
  <c r="AK31" i="29"/>
  <c r="L32" i="29"/>
  <c r="O32" i="29"/>
  <c r="R32" i="29"/>
  <c r="U32" i="29"/>
  <c r="X32" i="29"/>
  <c r="AA32" i="29"/>
  <c r="AD32" i="29"/>
  <c r="AG32" i="29"/>
  <c r="AI32" i="29"/>
  <c r="AK32" i="29"/>
  <c r="L33" i="29"/>
  <c r="O33" i="29"/>
  <c r="R33" i="29"/>
  <c r="U33" i="29"/>
  <c r="X33" i="29"/>
  <c r="AA33" i="29"/>
  <c r="AD33" i="29"/>
  <c r="AG33" i="29"/>
  <c r="AI33" i="29"/>
  <c r="AK33" i="29"/>
  <c r="L34" i="29"/>
  <c r="O34" i="29"/>
  <c r="R34" i="29"/>
  <c r="U34" i="29"/>
  <c r="X34" i="29"/>
  <c r="AA34" i="29"/>
  <c r="AD34" i="29"/>
  <c r="AG34" i="29"/>
  <c r="AI34" i="29"/>
  <c r="AK34" i="29"/>
  <c r="L35" i="29"/>
  <c r="O35" i="29"/>
  <c r="R35" i="29"/>
  <c r="U35" i="29"/>
  <c r="X35" i="29"/>
  <c r="AA35" i="29"/>
  <c r="AD35" i="29"/>
  <c r="AG35" i="29"/>
  <c r="AI35" i="29"/>
  <c r="AK35" i="29"/>
  <c r="L37" i="29"/>
  <c r="O37" i="29"/>
  <c r="R37" i="29"/>
  <c r="U37" i="29"/>
  <c r="X37" i="29"/>
  <c r="AA37" i="29"/>
  <c r="AD37" i="29"/>
  <c r="AG37" i="29"/>
  <c r="AI37" i="29"/>
  <c r="AK37" i="29"/>
  <c r="L38" i="29"/>
  <c r="O38" i="29"/>
  <c r="R38" i="29"/>
  <c r="U38" i="29"/>
  <c r="X38" i="29"/>
  <c r="AA38" i="29"/>
  <c r="AD38" i="29"/>
  <c r="AG38" i="29"/>
  <c r="AI38" i="29"/>
  <c r="AK38" i="29"/>
  <c r="L39" i="29"/>
  <c r="O39" i="29"/>
  <c r="R39" i="29"/>
  <c r="U39" i="29"/>
  <c r="X39" i="29"/>
  <c r="AA39" i="29"/>
  <c r="AD39" i="29"/>
  <c r="AG39" i="29"/>
  <c r="AI39" i="29"/>
  <c r="AK39" i="29"/>
  <c r="L40" i="29"/>
  <c r="O40" i="29"/>
  <c r="R40" i="29"/>
  <c r="U40" i="29"/>
  <c r="X40" i="29"/>
  <c r="AA40" i="29"/>
  <c r="AD40" i="29"/>
  <c r="AG40" i="29"/>
  <c r="AI40" i="29"/>
  <c r="AK40" i="29"/>
  <c r="L41" i="29"/>
  <c r="O41" i="29"/>
  <c r="R41" i="29"/>
  <c r="U41" i="29"/>
  <c r="X41" i="29"/>
  <c r="AA41" i="29"/>
  <c r="AD41" i="29"/>
  <c r="AG41" i="29"/>
  <c r="AI41" i="29"/>
  <c r="AK41" i="29"/>
  <c r="L42" i="29"/>
  <c r="O42" i="29"/>
  <c r="R42" i="29"/>
  <c r="U42" i="29"/>
  <c r="X42" i="29"/>
  <c r="AA42" i="29"/>
  <c r="AD42" i="29"/>
  <c r="AG42" i="29"/>
  <c r="AI42" i="29"/>
  <c r="AK42" i="29"/>
  <c r="L43" i="29"/>
  <c r="O43" i="29"/>
  <c r="R43" i="29"/>
  <c r="U43" i="29"/>
  <c r="X43" i="29"/>
  <c r="AA43" i="29"/>
  <c r="AD43" i="29"/>
  <c r="AG43" i="29"/>
  <c r="AI43" i="29"/>
  <c r="AK43" i="29"/>
  <c r="L44" i="29"/>
  <c r="O44" i="29"/>
  <c r="R44" i="29"/>
  <c r="U44" i="29"/>
  <c r="X44" i="29"/>
  <c r="AA44" i="29"/>
  <c r="AD44" i="29"/>
  <c r="AG44" i="29"/>
  <c r="AI44" i="29"/>
  <c r="AK44" i="29"/>
  <c r="L45" i="29"/>
  <c r="O45" i="29"/>
  <c r="R45" i="29"/>
  <c r="U45" i="29"/>
  <c r="X45" i="29"/>
  <c r="AA45" i="29"/>
  <c r="AD45" i="29"/>
  <c r="AG45" i="29"/>
  <c r="AI45" i="29"/>
  <c r="AK45" i="29"/>
  <c r="L46" i="29"/>
  <c r="O46" i="29"/>
  <c r="R46" i="29"/>
  <c r="U46" i="29"/>
  <c r="X46" i="29"/>
  <c r="AA46" i="29"/>
  <c r="AD46" i="29"/>
  <c r="AG46" i="29"/>
  <c r="AI46" i="29"/>
  <c r="AK46" i="29"/>
  <c r="L47" i="29"/>
  <c r="O47" i="29"/>
  <c r="R47" i="29"/>
  <c r="U47" i="29"/>
  <c r="X47" i="29"/>
  <c r="AA47" i="29"/>
  <c r="AD47" i="29"/>
  <c r="AG47" i="29"/>
  <c r="AI47" i="29"/>
  <c r="AK47" i="29"/>
  <c r="L48" i="29"/>
  <c r="O48" i="29"/>
  <c r="R48" i="29"/>
  <c r="U48" i="29"/>
  <c r="X48" i="29"/>
  <c r="AA48" i="29"/>
  <c r="AD48" i="29"/>
  <c r="AG48" i="29"/>
  <c r="AI48" i="29"/>
  <c r="AK48" i="29"/>
  <c r="L49" i="29"/>
  <c r="O49" i="29"/>
  <c r="R49" i="29"/>
  <c r="U49" i="29"/>
  <c r="X49" i="29"/>
  <c r="AA49" i="29"/>
  <c r="AD49" i="29"/>
  <c r="AG49" i="29"/>
  <c r="AI49" i="29"/>
  <c r="AK49" i="29"/>
  <c r="L50" i="29"/>
  <c r="O50" i="29"/>
  <c r="R50" i="29"/>
  <c r="U50" i="29"/>
  <c r="X50" i="29"/>
  <c r="AA50" i="29"/>
  <c r="AD50" i="29"/>
  <c r="AG50" i="29"/>
  <c r="AI50" i="29"/>
  <c r="AK50" i="29"/>
  <c r="L51" i="29"/>
  <c r="O51" i="29"/>
  <c r="R51" i="29"/>
  <c r="U51" i="29"/>
  <c r="X51" i="29"/>
  <c r="AA51" i="29"/>
  <c r="AD51" i="29"/>
  <c r="AG51" i="29"/>
  <c r="AI51" i="29"/>
  <c r="AK51" i="29"/>
  <c r="L52" i="29"/>
  <c r="O52" i="29"/>
  <c r="R52" i="29"/>
  <c r="U52" i="29"/>
  <c r="X52" i="29"/>
  <c r="AA52" i="29"/>
  <c r="AD52" i="29"/>
  <c r="AG52" i="29"/>
  <c r="AI52" i="29"/>
  <c r="AK52" i="29"/>
  <c r="L53" i="29"/>
  <c r="O53" i="29"/>
  <c r="R53" i="29"/>
  <c r="U53" i="29"/>
  <c r="X53" i="29"/>
  <c r="AA53" i="29"/>
  <c r="AD53" i="29"/>
  <c r="AG53" i="29"/>
  <c r="AI53" i="29"/>
  <c r="AK53" i="29"/>
  <c r="L55" i="29"/>
  <c r="O55" i="29"/>
  <c r="R55" i="29"/>
  <c r="U55" i="29"/>
  <c r="X55" i="29"/>
  <c r="AA55" i="29"/>
  <c r="AD55" i="29"/>
  <c r="AG55" i="29"/>
  <c r="AI55" i="29"/>
  <c r="AK55" i="29"/>
  <c r="L56" i="29"/>
  <c r="O56" i="29"/>
  <c r="R56" i="29"/>
  <c r="U56" i="29"/>
  <c r="X56" i="29"/>
  <c r="AA56" i="29"/>
  <c r="AD56" i="29"/>
  <c r="AG56" i="29"/>
  <c r="AI56" i="29"/>
  <c r="AK56" i="29"/>
  <c r="L57" i="29"/>
  <c r="O57" i="29"/>
  <c r="R57" i="29"/>
  <c r="U57" i="29"/>
  <c r="X57" i="29"/>
  <c r="AA57" i="29"/>
  <c r="AD57" i="29"/>
  <c r="AG57" i="29"/>
  <c r="AI57" i="29"/>
  <c r="AK57" i="29"/>
  <c r="L58" i="29"/>
  <c r="O58" i="29"/>
  <c r="R58" i="29"/>
  <c r="U58" i="29"/>
  <c r="X58" i="29"/>
  <c r="AA58" i="29"/>
  <c r="AD58" i="29"/>
  <c r="AG58" i="29"/>
  <c r="AI58" i="29"/>
  <c r="AK58" i="29"/>
  <c r="L59" i="29"/>
  <c r="O59" i="29"/>
  <c r="R59" i="29"/>
  <c r="U59" i="29"/>
  <c r="X59" i="29"/>
  <c r="AA59" i="29"/>
  <c r="AD59" i="29"/>
  <c r="AG59" i="29"/>
  <c r="AI59" i="29"/>
  <c r="AK59" i="29"/>
  <c r="L60" i="29"/>
  <c r="O60" i="29"/>
  <c r="R60" i="29"/>
  <c r="U60" i="29"/>
  <c r="X60" i="29"/>
  <c r="AA60" i="29"/>
  <c r="AD60" i="29"/>
  <c r="AG60" i="29"/>
  <c r="AI60" i="29"/>
  <c r="AK60" i="29"/>
  <c r="L61" i="29"/>
  <c r="O61" i="29"/>
  <c r="R61" i="29"/>
  <c r="U61" i="29"/>
  <c r="X61" i="29"/>
  <c r="AA61" i="29"/>
  <c r="AD61" i="29"/>
  <c r="AG61" i="29"/>
  <c r="AI61" i="29"/>
  <c r="AK61" i="29"/>
  <c r="X62" i="29"/>
  <c r="AA62" i="29"/>
  <c r="AD62" i="29"/>
  <c r="AG62" i="29"/>
  <c r="AI62" i="29"/>
  <c r="AK62" i="29"/>
  <c r="L63" i="29"/>
  <c r="O63" i="29"/>
  <c r="R63" i="29"/>
  <c r="U63" i="29"/>
  <c r="X63" i="29"/>
  <c r="AA63" i="29"/>
  <c r="AD63" i="29"/>
  <c r="AG63" i="29"/>
  <c r="AI63" i="29"/>
  <c r="AK63" i="29"/>
  <c r="L64" i="29"/>
  <c r="O64" i="29"/>
  <c r="R64" i="29"/>
  <c r="U64" i="29"/>
  <c r="X64" i="29"/>
  <c r="AA64" i="29"/>
  <c r="AD64" i="29"/>
  <c r="AG64" i="29"/>
  <c r="AI64" i="29"/>
  <c r="AK64" i="29"/>
  <c r="L65" i="29"/>
  <c r="O65" i="29"/>
  <c r="R65" i="29"/>
  <c r="U65" i="29"/>
  <c r="X65" i="29"/>
  <c r="AA65" i="29"/>
  <c r="AD65" i="29"/>
  <c r="AG65" i="29"/>
  <c r="AI65" i="29"/>
  <c r="AK65" i="29"/>
  <c r="L66" i="29"/>
  <c r="O66" i="29"/>
  <c r="R66" i="29"/>
  <c r="U66" i="29"/>
  <c r="X66" i="29"/>
  <c r="AA66" i="29"/>
  <c r="AD66" i="29"/>
  <c r="AG66" i="29"/>
  <c r="AI66" i="29"/>
  <c r="AK66" i="29"/>
  <c r="L67" i="29"/>
  <c r="O67" i="29"/>
  <c r="R67" i="29"/>
  <c r="U67" i="29"/>
  <c r="X67" i="29"/>
  <c r="AA67" i="29"/>
  <c r="AD67" i="29"/>
  <c r="AG67" i="29"/>
  <c r="AI67" i="29"/>
  <c r="AK67" i="29"/>
  <c r="L68" i="29"/>
  <c r="O68" i="29"/>
  <c r="R68" i="29"/>
  <c r="U68" i="29"/>
  <c r="X68" i="29"/>
  <c r="AA68" i="29"/>
  <c r="AD68" i="29"/>
  <c r="AG68" i="29"/>
  <c r="AI68" i="29"/>
  <c r="AK68" i="29"/>
  <c r="L69" i="29"/>
  <c r="O69" i="29"/>
  <c r="R69" i="29"/>
  <c r="U69" i="29"/>
  <c r="X69" i="29"/>
  <c r="AA69" i="29"/>
  <c r="AD69" i="29"/>
  <c r="AG69" i="29"/>
  <c r="AI69" i="29"/>
  <c r="AK69" i="29"/>
  <c r="L70" i="29"/>
  <c r="O70" i="29"/>
  <c r="R70" i="29"/>
  <c r="U70" i="29"/>
  <c r="X70" i="29"/>
  <c r="AA70" i="29"/>
  <c r="AD70" i="29"/>
  <c r="AG70" i="29"/>
  <c r="AI70" i="29"/>
  <c r="AK70" i="29"/>
  <c r="L71" i="29"/>
  <c r="O71" i="29"/>
  <c r="R71" i="29"/>
  <c r="U71" i="29"/>
  <c r="X71" i="29"/>
  <c r="AA71" i="29"/>
  <c r="AD71" i="29"/>
  <c r="AG71" i="29"/>
  <c r="AI71" i="29"/>
  <c r="AK71" i="29"/>
  <c r="L73" i="29"/>
  <c r="O73" i="29"/>
  <c r="R73" i="29"/>
  <c r="U73" i="29"/>
  <c r="X73" i="29"/>
  <c r="AA73" i="29"/>
  <c r="AD73" i="29"/>
  <c r="AG73" i="29"/>
  <c r="AI73" i="29"/>
  <c r="AK73" i="29"/>
  <c r="L74" i="29"/>
  <c r="O74" i="29"/>
  <c r="R74" i="29"/>
  <c r="U74" i="29"/>
  <c r="X74" i="29"/>
  <c r="AA74" i="29"/>
  <c r="AD74" i="29"/>
  <c r="AG74" i="29"/>
  <c r="AI74" i="29"/>
  <c r="AK74" i="29"/>
  <c r="L75" i="29"/>
  <c r="O75" i="29"/>
  <c r="R75" i="29"/>
  <c r="U75" i="29"/>
  <c r="X75" i="29"/>
  <c r="AA75" i="29"/>
  <c r="AD75" i="29"/>
  <c r="AG75" i="29"/>
  <c r="AI75" i="29"/>
  <c r="AK75" i="29"/>
  <c r="L76" i="29"/>
  <c r="O76" i="29"/>
  <c r="R76" i="29"/>
  <c r="U76" i="29"/>
  <c r="X76" i="29"/>
  <c r="AA76" i="29"/>
  <c r="AD76" i="29"/>
  <c r="AG76" i="29"/>
  <c r="AI76" i="29"/>
  <c r="AK76" i="29"/>
  <c r="L77" i="29"/>
  <c r="O77" i="29"/>
  <c r="R77" i="29"/>
  <c r="U77" i="29"/>
  <c r="X77" i="29"/>
  <c r="AA77" i="29"/>
  <c r="AD77" i="29"/>
  <c r="AG77" i="29"/>
  <c r="AI77" i="29"/>
  <c r="AK77" i="29"/>
  <c r="L78" i="29"/>
  <c r="O78" i="29"/>
  <c r="R78" i="29"/>
  <c r="U78" i="29"/>
  <c r="X78" i="29"/>
  <c r="AA78" i="29"/>
  <c r="AD78" i="29"/>
  <c r="AG78" i="29"/>
  <c r="AI78" i="29"/>
  <c r="AK78" i="29"/>
  <c r="L79" i="29"/>
  <c r="O79" i="29"/>
  <c r="R79" i="29"/>
  <c r="U79" i="29"/>
  <c r="X79" i="29"/>
  <c r="AA79" i="29"/>
  <c r="AD79" i="29"/>
  <c r="AG79" i="29"/>
  <c r="AI79" i="29"/>
  <c r="AK79" i="29"/>
  <c r="L80" i="29"/>
  <c r="O80" i="29"/>
  <c r="R80" i="29"/>
  <c r="U80" i="29"/>
  <c r="X80" i="29"/>
  <c r="AA80" i="29"/>
  <c r="AD80" i="29"/>
  <c r="AG80" i="29"/>
  <c r="AI80" i="29"/>
  <c r="AK80" i="29"/>
  <c r="L81" i="29"/>
  <c r="O81" i="29"/>
  <c r="R81" i="29"/>
  <c r="U81" i="29"/>
  <c r="X81" i="29"/>
  <c r="AA81" i="29"/>
  <c r="AD81" i="29"/>
  <c r="AG81" i="29"/>
  <c r="AI81" i="29"/>
  <c r="AK81" i="29"/>
  <c r="L82" i="29"/>
  <c r="O82" i="29"/>
  <c r="R82" i="29"/>
  <c r="U82" i="29"/>
  <c r="X82" i="29"/>
  <c r="AA82" i="29"/>
  <c r="AD82" i="29"/>
  <c r="AG82" i="29"/>
  <c r="AI82" i="29"/>
  <c r="AK82" i="29"/>
  <c r="L83" i="29"/>
  <c r="O83" i="29"/>
  <c r="R83" i="29"/>
  <c r="U83" i="29"/>
  <c r="X83" i="29"/>
  <c r="AA83" i="29"/>
  <c r="AD83" i="29"/>
  <c r="AG83" i="29"/>
  <c r="AI83" i="29"/>
  <c r="AK83" i="29"/>
  <c r="X84" i="29"/>
  <c r="AA84" i="29"/>
  <c r="AD84" i="29"/>
  <c r="AG84" i="29"/>
  <c r="AI84" i="29"/>
  <c r="AK84" i="29"/>
  <c r="L85" i="29"/>
  <c r="O85" i="29"/>
  <c r="R85" i="29"/>
  <c r="U85" i="29"/>
  <c r="X85" i="29"/>
  <c r="AA85" i="29"/>
  <c r="AD85" i="29"/>
  <c r="AG85" i="29"/>
  <c r="AI85" i="29"/>
  <c r="AK85" i="29"/>
  <c r="AI86" i="29"/>
  <c r="AK86" i="29"/>
  <c r="L87" i="29"/>
  <c r="O87" i="29"/>
  <c r="R87" i="29"/>
  <c r="U87" i="29"/>
  <c r="X87" i="29"/>
  <c r="AA87" i="29"/>
  <c r="AD87" i="29"/>
  <c r="AG87" i="29"/>
  <c r="AI87" i="29"/>
  <c r="AK87" i="29"/>
  <c r="L89" i="29"/>
  <c r="O89" i="29"/>
  <c r="R89" i="29"/>
  <c r="U89" i="29"/>
  <c r="X89" i="29"/>
  <c r="AA89" i="29"/>
  <c r="AD89" i="29"/>
  <c r="AG89" i="29"/>
  <c r="AI89" i="29"/>
  <c r="AK89" i="29"/>
  <c r="L90" i="29"/>
  <c r="O90" i="29"/>
  <c r="R90" i="29"/>
  <c r="U90" i="29"/>
  <c r="AA90" i="29"/>
  <c r="AD90" i="29"/>
  <c r="AG90" i="29"/>
  <c r="AI90" i="29"/>
  <c r="AK90" i="29"/>
  <c r="L91" i="29"/>
  <c r="O91" i="29"/>
  <c r="R91" i="29"/>
  <c r="U91" i="29"/>
  <c r="X91" i="29"/>
  <c r="AA91" i="29"/>
  <c r="AD91" i="29"/>
  <c r="AG91" i="29"/>
  <c r="AI91" i="29"/>
  <c r="AK91" i="29"/>
  <c r="L92" i="29"/>
  <c r="O92" i="29"/>
  <c r="R92" i="29"/>
  <c r="U92" i="29"/>
  <c r="X92" i="29"/>
  <c r="AA92" i="29"/>
  <c r="AD92" i="29"/>
  <c r="AG92" i="29"/>
  <c r="AI92" i="29"/>
  <c r="AK92" i="29"/>
  <c r="L93" i="29"/>
  <c r="O93" i="29"/>
  <c r="R93" i="29"/>
  <c r="U93" i="29"/>
  <c r="X93" i="29"/>
  <c r="AA93" i="29"/>
  <c r="AD93" i="29"/>
  <c r="AG93" i="29"/>
  <c r="AI93" i="29"/>
  <c r="AK93" i="29"/>
  <c r="O94" i="29"/>
  <c r="R94" i="29"/>
  <c r="U94" i="29"/>
  <c r="X94" i="29"/>
  <c r="AA94" i="29"/>
  <c r="AD94" i="29"/>
  <c r="AG94" i="29"/>
  <c r="AI94" i="29"/>
  <c r="AK94" i="29"/>
  <c r="L95" i="29"/>
  <c r="O95" i="29"/>
  <c r="R95" i="29"/>
  <c r="U95" i="29"/>
  <c r="X95" i="29"/>
  <c r="AA95" i="29"/>
  <c r="AD95" i="29"/>
  <c r="AG95" i="29"/>
  <c r="AI95" i="29"/>
  <c r="AK95" i="29"/>
  <c r="L96" i="29"/>
  <c r="O96" i="29"/>
  <c r="R96" i="29"/>
  <c r="U96" i="29"/>
  <c r="X96" i="29"/>
  <c r="AA96" i="29"/>
  <c r="AD96" i="29"/>
  <c r="AG96" i="29"/>
  <c r="AI96" i="29"/>
  <c r="AK96" i="29"/>
  <c r="L97" i="29"/>
  <c r="O97" i="29"/>
  <c r="R97" i="29"/>
  <c r="U97" i="29"/>
  <c r="X97" i="29"/>
  <c r="AA97" i="29"/>
  <c r="AD97" i="29"/>
  <c r="AG97" i="29"/>
  <c r="AI97" i="29"/>
  <c r="AK97" i="29"/>
  <c r="L98" i="29"/>
  <c r="O98" i="29"/>
  <c r="R98" i="29"/>
  <c r="U98" i="29"/>
  <c r="X98" i="29"/>
  <c r="AA98" i="29"/>
  <c r="AD98" i="29"/>
  <c r="AG98" i="29"/>
  <c r="AI98" i="29"/>
  <c r="AK98" i="29"/>
  <c r="L99" i="29"/>
  <c r="O99" i="29"/>
  <c r="R99" i="29"/>
  <c r="U99" i="29"/>
  <c r="X99" i="29"/>
  <c r="AA99" i="29"/>
  <c r="AD99" i="29"/>
  <c r="AG99" i="29"/>
  <c r="AI99" i="29"/>
  <c r="AK99" i="29"/>
  <c r="L100" i="29"/>
  <c r="O100" i="29"/>
  <c r="R100" i="29"/>
  <c r="U100" i="29"/>
  <c r="X100" i="29"/>
  <c r="AA100" i="29"/>
  <c r="AD100" i="29"/>
  <c r="AG100" i="29"/>
  <c r="AI100" i="29"/>
  <c r="AK100" i="29"/>
  <c r="L101" i="29"/>
  <c r="O101" i="29"/>
  <c r="R101" i="29"/>
  <c r="U101" i="29"/>
  <c r="X101" i="29"/>
  <c r="AA101" i="29"/>
  <c r="AD101" i="29"/>
  <c r="AG101" i="29"/>
  <c r="AI101" i="29"/>
  <c r="AK101" i="29"/>
  <c r="L102" i="29"/>
  <c r="O102" i="29"/>
  <c r="R102" i="29"/>
  <c r="U102" i="29"/>
  <c r="X102" i="29"/>
  <c r="AA102" i="29"/>
  <c r="AD102" i="29"/>
  <c r="AG102" i="29"/>
  <c r="AI102" i="29"/>
  <c r="AK102" i="29"/>
  <c r="L103" i="29"/>
  <c r="O103" i="29"/>
  <c r="R103" i="29"/>
  <c r="U103" i="29"/>
  <c r="X103" i="29"/>
  <c r="AA103" i="29"/>
  <c r="AD103" i="29"/>
  <c r="AG103" i="29"/>
  <c r="AI103" i="29"/>
  <c r="AK103" i="29"/>
  <c r="L105" i="29"/>
  <c r="O105" i="29"/>
  <c r="R105" i="29"/>
  <c r="U105" i="29"/>
  <c r="X105" i="29"/>
  <c r="AA105" i="29"/>
  <c r="AD105" i="29"/>
  <c r="AG105" i="29"/>
  <c r="AI105" i="29"/>
  <c r="AK105" i="29"/>
  <c r="L106" i="29"/>
  <c r="O106" i="29"/>
  <c r="R106" i="29"/>
  <c r="U106" i="29"/>
  <c r="X106" i="29"/>
  <c r="AA106" i="29"/>
  <c r="AD106" i="29"/>
  <c r="AG106" i="29"/>
  <c r="AI106" i="29"/>
  <c r="AK106" i="29"/>
  <c r="L107" i="29"/>
  <c r="O107" i="29"/>
  <c r="R107" i="29"/>
  <c r="U107" i="29"/>
  <c r="X107" i="29"/>
  <c r="AA107" i="29"/>
  <c r="AD107" i="29"/>
  <c r="AG107" i="29"/>
  <c r="AI107" i="29"/>
  <c r="AK107" i="29"/>
  <c r="L108" i="29"/>
  <c r="O108" i="29"/>
  <c r="R108" i="29"/>
  <c r="U108" i="29"/>
  <c r="X108" i="29"/>
  <c r="AA108" i="29"/>
  <c r="AD108" i="29"/>
  <c r="AG108" i="29"/>
  <c r="AI108" i="29"/>
  <c r="AK108" i="29"/>
  <c r="L109" i="29"/>
  <c r="O109" i="29"/>
  <c r="R109" i="29"/>
  <c r="U109" i="29"/>
  <c r="X109" i="29"/>
  <c r="AA109" i="29"/>
  <c r="AD109" i="29"/>
  <c r="AG109" i="29"/>
  <c r="AI109" i="29"/>
  <c r="AK109" i="29"/>
  <c r="L110" i="29"/>
  <c r="O110" i="29"/>
  <c r="R110" i="29"/>
  <c r="U110" i="29"/>
  <c r="X110" i="29"/>
  <c r="AA110" i="29"/>
  <c r="AD110" i="29"/>
  <c r="AG110" i="29"/>
  <c r="AI110" i="29"/>
  <c r="AK110" i="29"/>
  <c r="L111" i="29"/>
  <c r="O111" i="29"/>
  <c r="R111" i="29"/>
  <c r="U111" i="29"/>
  <c r="X111" i="29"/>
  <c r="AA111" i="29"/>
  <c r="AD111" i="29"/>
  <c r="AG111" i="29"/>
  <c r="AI111" i="29"/>
  <c r="AK111" i="29"/>
  <c r="L112" i="29"/>
  <c r="O112" i="29"/>
  <c r="R112" i="29"/>
  <c r="U112" i="29"/>
  <c r="X112" i="29"/>
  <c r="AA112" i="29"/>
  <c r="AD112" i="29"/>
  <c r="AG112" i="29"/>
  <c r="AI112" i="29"/>
  <c r="AK112" i="29"/>
  <c r="L113" i="29"/>
  <c r="O113" i="29"/>
  <c r="R113" i="29"/>
  <c r="U113" i="29"/>
  <c r="X113" i="29"/>
  <c r="AA113" i="29"/>
  <c r="AD113" i="29"/>
  <c r="AG113" i="29"/>
  <c r="AI113" i="29"/>
  <c r="AK113" i="29"/>
  <c r="L114" i="29"/>
  <c r="O114" i="29"/>
  <c r="R114" i="29"/>
  <c r="U114" i="29"/>
  <c r="X114" i="29"/>
  <c r="AA114" i="29"/>
  <c r="AD114" i="29"/>
  <c r="AG114" i="29"/>
  <c r="AI114" i="29"/>
  <c r="AK114" i="29"/>
  <c r="L115" i="29"/>
  <c r="O115" i="29"/>
  <c r="R115" i="29"/>
  <c r="U115" i="29"/>
  <c r="X115" i="29"/>
  <c r="AA115" i="29"/>
  <c r="AD115" i="29"/>
  <c r="AG115" i="29"/>
  <c r="AI115" i="29"/>
  <c r="AK115" i="29"/>
  <c r="L116" i="29"/>
  <c r="O116" i="29"/>
  <c r="R116" i="29"/>
  <c r="U116" i="29"/>
  <c r="X116" i="29"/>
  <c r="AA116" i="29"/>
  <c r="AD116" i="29"/>
  <c r="AG116" i="29"/>
  <c r="AI116" i="29"/>
  <c r="AK116" i="29"/>
  <c r="L117" i="29"/>
  <c r="O117" i="29"/>
  <c r="R117" i="29"/>
  <c r="U117" i="29"/>
  <c r="X117" i="29"/>
  <c r="AA117" i="29"/>
  <c r="AD117" i="29"/>
  <c r="AG117" i="29"/>
  <c r="AI117" i="29"/>
  <c r="AK117" i="29"/>
  <c r="L118" i="29"/>
  <c r="O118" i="29"/>
  <c r="R118" i="29"/>
  <c r="U118" i="29"/>
  <c r="X118" i="29"/>
  <c r="AA118" i="29"/>
  <c r="AD118" i="29"/>
  <c r="AG118" i="29"/>
  <c r="AI118" i="29"/>
  <c r="AK118" i="29"/>
  <c r="L119" i="29"/>
  <c r="O119" i="29"/>
  <c r="R119" i="29"/>
  <c r="U119" i="29"/>
  <c r="X119" i="29"/>
  <c r="AA119" i="29"/>
  <c r="AD119" i="29"/>
  <c r="AG119" i="29"/>
  <c r="AI119" i="29"/>
  <c r="AK119" i="29"/>
  <c r="AI121" i="29"/>
  <c r="AK121" i="29"/>
  <c r="L122" i="29"/>
  <c r="O122" i="29"/>
  <c r="R122" i="29"/>
  <c r="U122" i="29"/>
  <c r="X122" i="29"/>
  <c r="AA122" i="29"/>
  <c r="AD122" i="29"/>
  <c r="AG122" i="29"/>
  <c r="AI122" i="29"/>
  <c r="AK122" i="29"/>
  <c r="L123" i="29"/>
  <c r="O123" i="29"/>
  <c r="R123" i="29"/>
  <c r="U123" i="29"/>
  <c r="X123" i="29"/>
  <c r="AA123" i="29"/>
  <c r="AD123" i="29"/>
  <c r="AG123" i="29"/>
  <c r="AI123" i="29"/>
  <c r="AK123" i="29"/>
  <c r="L124" i="29"/>
  <c r="O124" i="29"/>
  <c r="R124" i="29"/>
  <c r="U124" i="29"/>
  <c r="X124" i="29"/>
  <c r="AA124" i="29"/>
  <c r="AD124" i="29"/>
  <c r="AG124" i="29"/>
  <c r="AI124" i="29"/>
  <c r="AK124" i="29"/>
  <c r="L125" i="29"/>
  <c r="O125" i="29"/>
  <c r="R125" i="29"/>
  <c r="U125" i="29"/>
  <c r="X125" i="29"/>
  <c r="AA125" i="29"/>
  <c r="AD125" i="29"/>
  <c r="AG125" i="29"/>
  <c r="AI125" i="29"/>
  <c r="AK125" i="29"/>
  <c r="L126" i="29"/>
  <c r="O126" i="29"/>
  <c r="R126" i="29"/>
  <c r="U126" i="29"/>
  <c r="X126" i="29"/>
  <c r="AA126" i="29"/>
  <c r="AD126" i="29"/>
  <c r="AG126" i="29"/>
  <c r="AI126" i="29"/>
  <c r="AK126" i="29"/>
  <c r="L127" i="29"/>
  <c r="O127" i="29"/>
  <c r="R127" i="29"/>
  <c r="U127" i="29"/>
  <c r="X127" i="29"/>
  <c r="AA127" i="29"/>
  <c r="AD127" i="29"/>
  <c r="AG127" i="29"/>
  <c r="AI127" i="29"/>
  <c r="AK127" i="29"/>
  <c r="L128" i="29"/>
  <c r="O128" i="29"/>
  <c r="R128" i="29"/>
  <c r="U128" i="29"/>
  <c r="X128" i="29"/>
  <c r="AA128" i="29"/>
  <c r="AD128" i="29"/>
  <c r="AG128" i="29"/>
  <c r="AI128" i="29"/>
  <c r="AK128" i="29"/>
  <c r="L129" i="29"/>
  <c r="O129" i="29"/>
  <c r="R129" i="29"/>
  <c r="U129" i="29"/>
  <c r="X129" i="29"/>
  <c r="AA129" i="29"/>
  <c r="AD129" i="29"/>
  <c r="AG129" i="29"/>
  <c r="AI129" i="29"/>
  <c r="AK129" i="29"/>
  <c r="L130" i="29"/>
  <c r="O130" i="29"/>
  <c r="R130" i="29"/>
  <c r="U130" i="29"/>
  <c r="X130" i="29"/>
  <c r="AA130" i="29"/>
  <c r="AD130" i="29"/>
  <c r="AG130" i="29"/>
  <c r="AI130" i="29"/>
  <c r="AK130" i="29"/>
  <c r="AI131" i="29"/>
  <c r="AK131" i="29"/>
  <c r="L132" i="29"/>
  <c r="O132" i="29"/>
  <c r="R132" i="29"/>
  <c r="U132" i="29"/>
  <c r="X132" i="29"/>
  <c r="AA132" i="29"/>
  <c r="AD132" i="29"/>
  <c r="AG132" i="29"/>
  <c r="AI132" i="29"/>
  <c r="AK132" i="29"/>
  <c r="L133" i="29"/>
  <c r="O133" i="29"/>
  <c r="R133" i="29"/>
  <c r="U133" i="29"/>
  <c r="X133" i="29"/>
  <c r="AA133" i="29"/>
  <c r="AD133" i="29"/>
  <c r="AG133" i="29"/>
  <c r="AI133" i="29"/>
  <c r="AK133" i="29"/>
  <c r="O4" i="29"/>
  <c r="R4" i="29"/>
  <c r="U4" i="29"/>
  <c r="AA4" i="29"/>
  <c r="AD4" i="29"/>
  <c r="AI4" i="29"/>
  <c r="AK4" i="29"/>
  <c r="AD134" i="29"/>
  <c r="B3" i="40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B103" i="40"/>
  <c r="B104" i="40"/>
  <c r="B105" i="40"/>
  <c r="B106" i="40"/>
  <c r="B107" i="40"/>
  <c r="B3" i="41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B103" i="41"/>
  <c r="B104" i="41"/>
  <c r="B105" i="41"/>
  <c r="B106" i="41"/>
  <c r="B107" i="41"/>
  <c r="B108" i="41"/>
  <c r="B3" i="42"/>
  <c r="B4" i="42"/>
  <c r="B5" i="42"/>
  <c r="B6" i="42"/>
  <c r="B7" i="42"/>
  <c r="B8" i="42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B103" i="43"/>
  <c r="B104" i="43"/>
  <c r="B105" i="43"/>
  <c r="B106" i="43"/>
  <c r="B107" i="43"/>
  <c r="B108" i="43"/>
  <c r="B109" i="43"/>
  <c r="B110" i="43"/>
  <c r="B111" i="43"/>
  <c r="B112" i="43"/>
  <c r="B113" i="43"/>
  <c r="B114" i="43"/>
  <c r="B115" i="43"/>
  <c r="B116" i="43"/>
  <c r="B117" i="43"/>
  <c r="B118" i="43"/>
  <c r="B119" i="43"/>
  <c r="B120" i="43"/>
  <c r="B121" i="43"/>
  <c r="B122" i="43"/>
  <c r="B123" i="43"/>
  <c r="B124" i="43"/>
  <c r="B2" i="43"/>
  <c r="B2" i="41"/>
  <c r="B2" i="40"/>
  <c r="B2" i="39"/>
  <c r="F123" i="30"/>
  <c r="C123" i="30"/>
  <c r="F122" i="30"/>
  <c r="C122" i="30"/>
  <c r="F121" i="30"/>
  <c r="C121" i="30"/>
  <c r="F120" i="30"/>
  <c r="C120" i="30"/>
  <c r="F119" i="30"/>
  <c r="C119" i="30"/>
  <c r="F118" i="30"/>
  <c r="C118" i="30"/>
  <c r="F117" i="30"/>
  <c r="C117" i="30"/>
  <c r="F116" i="30"/>
  <c r="C116" i="30"/>
  <c r="F115" i="30"/>
  <c r="C115" i="30"/>
  <c r="F114" i="30"/>
  <c r="C114" i="30"/>
  <c r="F113" i="30"/>
  <c r="C113" i="30"/>
  <c r="F112" i="30"/>
  <c r="C112" i="30"/>
  <c r="F111" i="30"/>
  <c r="C111" i="30"/>
  <c r="F110" i="30"/>
  <c r="C110" i="30"/>
  <c r="F109" i="30"/>
  <c r="C109" i="30"/>
  <c r="F108" i="30"/>
  <c r="C108" i="30"/>
  <c r="F107" i="30"/>
  <c r="C107" i="30"/>
  <c r="F106" i="30"/>
  <c r="C106" i="30"/>
  <c r="F105" i="30"/>
  <c r="C105" i="30"/>
  <c r="F104" i="30"/>
  <c r="C104" i="30"/>
  <c r="F103" i="30"/>
  <c r="C103" i="30"/>
  <c r="F102" i="30"/>
  <c r="C102" i="30"/>
  <c r="F101" i="30"/>
  <c r="C101" i="30"/>
  <c r="F100" i="30"/>
  <c r="C100" i="30"/>
  <c r="F99" i="30"/>
  <c r="C99" i="30"/>
  <c r="F98" i="30"/>
  <c r="C98" i="30"/>
  <c r="F97" i="30"/>
  <c r="C97" i="30"/>
  <c r="F96" i="30"/>
  <c r="C96" i="30"/>
  <c r="F95" i="30"/>
  <c r="C95" i="30"/>
  <c r="F94" i="30"/>
  <c r="C94" i="30"/>
  <c r="F93" i="30"/>
  <c r="C93" i="30"/>
  <c r="F92" i="30"/>
  <c r="C92" i="30"/>
  <c r="F91" i="30"/>
  <c r="C91" i="30"/>
  <c r="F90" i="30"/>
  <c r="C90" i="30"/>
  <c r="F89" i="30"/>
  <c r="C89" i="30"/>
  <c r="F88" i="30"/>
  <c r="C88" i="30"/>
  <c r="F87" i="30"/>
  <c r="C87" i="30"/>
  <c r="F86" i="30"/>
  <c r="C86" i="30"/>
  <c r="F85" i="30"/>
  <c r="C85" i="30"/>
  <c r="F84" i="30"/>
  <c r="C84" i="30"/>
  <c r="F83" i="30"/>
  <c r="C83" i="30"/>
  <c r="F82" i="30"/>
  <c r="C82" i="30"/>
  <c r="F81" i="30"/>
  <c r="C81" i="30"/>
  <c r="F80" i="30"/>
  <c r="C80" i="30"/>
  <c r="F79" i="30"/>
  <c r="C79" i="30"/>
  <c r="F78" i="30"/>
  <c r="C78" i="30"/>
  <c r="F77" i="30"/>
  <c r="C77" i="30"/>
  <c r="F76" i="30"/>
  <c r="C76" i="30"/>
  <c r="F75" i="30"/>
  <c r="C75" i="30"/>
  <c r="F74" i="30"/>
  <c r="C74" i="30"/>
  <c r="F73" i="30"/>
  <c r="C73" i="30"/>
  <c r="F72" i="30"/>
  <c r="C72" i="30"/>
  <c r="F71" i="30"/>
  <c r="C71" i="30"/>
  <c r="F70" i="30"/>
  <c r="C70" i="30"/>
  <c r="F69" i="30"/>
  <c r="C69" i="30"/>
  <c r="F68" i="30"/>
  <c r="C68" i="30"/>
  <c r="F67" i="30"/>
  <c r="C67" i="30"/>
  <c r="F66" i="30"/>
  <c r="C66" i="30"/>
  <c r="F65" i="30"/>
  <c r="C65" i="30"/>
  <c r="F64" i="30"/>
  <c r="C64" i="30"/>
  <c r="F63" i="30"/>
  <c r="C63" i="30"/>
  <c r="F62" i="30"/>
  <c r="C62" i="30"/>
  <c r="F61" i="30"/>
  <c r="C61" i="30"/>
  <c r="F60" i="30"/>
  <c r="C60" i="30"/>
  <c r="F59" i="30"/>
  <c r="C59" i="30"/>
  <c r="F58" i="30"/>
  <c r="C58" i="30"/>
  <c r="F57" i="30"/>
  <c r="C57" i="30"/>
  <c r="F56" i="30"/>
  <c r="C56" i="30"/>
  <c r="F55" i="30"/>
  <c r="C55" i="30"/>
  <c r="F54" i="30"/>
  <c r="C54" i="30"/>
  <c r="F53" i="30"/>
  <c r="C53" i="30"/>
  <c r="F52" i="30"/>
  <c r="C52" i="30"/>
  <c r="F51" i="30"/>
  <c r="C51" i="30"/>
  <c r="F50" i="30"/>
  <c r="C50" i="30"/>
  <c r="F49" i="30"/>
  <c r="C49" i="30"/>
  <c r="F48" i="30"/>
  <c r="C48" i="30"/>
  <c r="F47" i="30"/>
  <c r="C47" i="30"/>
  <c r="F46" i="30"/>
  <c r="C46" i="30"/>
  <c r="F45" i="30"/>
  <c r="C45" i="30"/>
  <c r="F44" i="30"/>
  <c r="C44" i="30"/>
  <c r="F43" i="30"/>
  <c r="C43" i="30"/>
  <c r="F42" i="30"/>
  <c r="C42" i="30"/>
  <c r="F41" i="30"/>
  <c r="C41" i="30"/>
  <c r="F40" i="30"/>
  <c r="C40" i="30"/>
  <c r="F39" i="30"/>
  <c r="C39" i="30"/>
  <c r="F38" i="30"/>
  <c r="C38" i="30"/>
  <c r="F37" i="30"/>
  <c r="C37" i="30"/>
  <c r="F36" i="30"/>
  <c r="C36" i="30"/>
  <c r="F35" i="30"/>
  <c r="C35" i="30"/>
  <c r="F34" i="30"/>
  <c r="C34" i="30"/>
  <c r="F33" i="30"/>
  <c r="C33" i="30"/>
  <c r="F32" i="30"/>
  <c r="C32" i="30"/>
  <c r="F31" i="30"/>
  <c r="C31" i="30"/>
  <c r="F30" i="30"/>
  <c r="C30" i="30"/>
  <c r="F29" i="30"/>
  <c r="C29" i="30"/>
  <c r="F28" i="30"/>
  <c r="C28" i="30"/>
  <c r="F27" i="30"/>
  <c r="C27" i="30"/>
  <c r="F26" i="30"/>
  <c r="C26" i="30"/>
  <c r="F25" i="30"/>
  <c r="C25" i="30"/>
  <c r="F24" i="30"/>
  <c r="C24" i="30"/>
  <c r="F23" i="30"/>
  <c r="C23" i="30"/>
  <c r="F22" i="30"/>
  <c r="C22" i="30"/>
  <c r="F21" i="30"/>
  <c r="C21" i="30"/>
  <c r="F20" i="30"/>
  <c r="C20" i="30"/>
  <c r="F19" i="30"/>
  <c r="C19" i="30"/>
  <c r="F18" i="30"/>
  <c r="C18" i="30"/>
  <c r="F17" i="30"/>
  <c r="C17" i="30"/>
  <c r="F16" i="30"/>
  <c r="C16" i="30"/>
  <c r="F15" i="30"/>
  <c r="C15" i="30"/>
  <c r="F14" i="30"/>
  <c r="C14" i="30"/>
  <c r="F13" i="30"/>
  <c r="C13" i="30"/>
  <c r="F12" i="30"/>
  <c r="C12" i="30"/>
  <c r="F11" i="30"/>
  <c r="C11" i="30"/>
  <c r="F10" i="30"/>
  <c r="C10" i="30"/>
  <c r="F9" i="30"/>
  <c r="C9" i="30"/>
  <c r="F8" i="30"/>
  <c r="C8" i="30"/>
  <c r="F7" i="30"/>
  <c r="C7" i="30"/>
  <c r="F6" i="30"/>
  <c r="C6" i="30"/>
  <c r="F5" i="30"/>
  <c r="C5" i="30"/>
  <c r="F4" i="30"/>
  <c r="C4" i="30"/>
  <c r="F3" i="30"/>
  <c r="C3" i="30"/>
  <c r="F2" i="30"/>
  <c r="C2" i="30"/>
  <c r="U134" i="29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B103" i="39"/>
  <c r="B104" i="39"/>
  <c r="B105" i="39"/>
  <c r="B106" i="39"/>
  <c r="B107" i="39"/>
  <c r="B108" i="39"/>
  <c r="B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B103" i="38"/>
  <c r="B104" i="38"/>
  <c r="B105" i="38"/>
  <c r="B106" i="38"/>
  <c r="B107" i="38"/>
  <c r="B108" i="38"/>
  <c r="B109" i="38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B103" i="37"/>
  <c r="B104" i="37"/>
  <c r="B105" i="37"/>
  <c r="B106" i="37"/>
  <c r="B107" i="37"/>
  <c r="B108" i="37"/>
  <c r="B109" i="37"/>
  <c r="B3" i="36"/>
  <c r="B4" i="36"/>
  <c r="B5" i="36"/>
  <c r="B6" i="36"/>
  <c r="B7" i="36"/>
  <c r="B8" i="36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B103" i="36"/>
  <c r="B104" i="36"/>
  <c r="B105" i="36"/>
  <c r="B106" i="36"/>
  <c r="B107" i="36"/>
  <c r="B108" i="36"/>
  <c r="B2" i="37"/>
  <c r="B2" i="38"/>
  <c r="J5" i="29"/>
  <c r="J6" i="29"/>
  <c r="J8" i="29"/>
  <c r="J9" i="29"/>
  <c r="J11" i="29"/>
  <c r="J12" i="29"/>
  <c r="J14" i="29"/>
  <c r="J15" i="29"/>
  <c r="J16" i="29"/>
  <c r="J17" i="29"/>
  <c r="J18" i="29"/>
  <c r="J21" i="29"/>
  <c r="J22" i="29"/>
  <c r="J23" i="29"/>
  <c r="J24" i="29"/>
  <c r="J25" i="29"/>
  <c r="J26" i="29"/>
  <c r="J27" i="29"/>
  <c r="J28" i="29"/>
  <c r="J29" i="29"/>
  <c r="J30" i="29"/>
  <c r="J32" i="29"/>
  <c r="J33" i="29"/>
  <c r="J34" i="29"/>
  <c r="J35" i="29"/>
  <c r="J37" i="29"/>
  <c r="J38" i="29"/>
  <c r="J39" i="29"/>
  <c r="J40" i="29"/>
  <c r="J44" i="29"/>
  <c r="J47" i="29"/>
  <c r="J48" i="29"/>
  <c r="J49" i="29"/>
  <c r="J51" i="29"/>
  <c r="J52" i="29"/>
  <c r="J53" i="29"/>
  <c r="J55" i="29"/>
  <c r="J56" i="29"/>
  <c r="J57" i="29"/>
  <c r="J58" i="29"/>
  <c r="J59" i="29"/>
  <c r="J60" i="29"/>
  <c r="J61" i="29"/>
  <c r="J63" i="29"/>
  <c r="J64" i="29"/>
  <c r="J68" i="29"/>
  <c r="J69" i="29"/>
  <c r="J70" i="29"/>
  <c r="J71" i="29"/>
  <c r="J73" i="29"/>
  <c r="J74" i="29"/>
  <c r="J75" i="29"/>
  <c r="J76" i="29"/>
  <c r="J77" i="29"/>
  <c r="J79" i="29"/>
  <c r="J80" i="29"/>
  <c r="J81" i="29"/>
  <c r="J82" i="29"/>
  <c r="J83" i="29"/>
  <c r="J85" i="29"/>
  <c r="J87" i="29"/>
  <c r="J89" i="29"/>
  <c r="J90" i="29"/>
  <c r="J91" i="29"/>
  <c r="J92" i="29"/>
  <c r="J93" i="29"/>
  <c r="J95" i="29"/>
  <c r="J96" i="29"/>
  <c r="J97" i="29"/>
  <c r="J99" i="29"/>
  <c r="J101" i="29"/>
  <c r="J102" i="29"/>
  <c r="J103" i="29"/>
  <c r="J106" i="29"/>
  <c r="J107" i="29"/>
  <c r="J108" i="29"/>
  <c r="J109" i="29"/>
  <c r="J110" i="29"/>
  <c r="J111" i="29"/>
  <c r="J112" i="29"/>
  <c r="J114" i="29"/>
  <c r="J115" i="29"/>
  <c r="J116" i="29"/>
  <c r="J117" i="29"/>
  <c r="J118" i="29"/>
  <c r="J122" i="29"/>
  <c r="J123" i="29"/>
  <c r="J124" i="29"/>
  <c r="J125" i="29"/>
  <c r="J128" i="29"/>
  <c r="J129" i="29"/>
  <c r="J130" i="29"/>
  <c r="J132" i="29"/>
  <c r="J133" i="29"/>
  <c r="I5" i="29"/>
  <c r="I6" i="29"/>
  <c r="I8" i="29"/>
  <c r="I9" i="29"/>
  <c r="I12" i="29"/>
  <c r="I14" i="29"/>
  <c r="I15" i="29"/>
  <c r="I16" i="29"/>
  <c r="I17" i="29"/>
  <c r="I18" i="29"/>
  <c r="I19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7" i="29"/>
  <c r="I38" i="29"/>
  <c r="I39" i="29"/>
  <c r="I40" i="29"/>
  <c r="I44" i="29"/>
  <c r="I47" i="29"/>
  <c r="I48" i="29"/>
  <c r="I49" i="29"/>
  <c r="I50" i="29"/>
  <c r="I51" i="29"/>
  <c r="I52" i="29"/>
  <c r="I53" i="29"/>
  <c r="I55" i="29"/>
  <c r="I57" i="29"/>
  <c r="I58" i="29"/>
  <c r="I59" i="29"/>
  <c r="I60" i="29"/>
  <c r="I61" i="29"/>
  <c r="I63" i="29"/>
  <c r="I64" i="29"/>
  <c r="I68" i="29"/>
  <c r="I70" i="29"/>
  <c r="I71" i="29"/>
  <c r="I73" i="29"/>
  <c r="I74" i="29"/>
  <c r="I75" i="29"/>
  <c r="I76" i="29"/>
  <c r="I77" i="29"/>
  <c r="I79" i="29"/>
  <c r="I80" i="29"/>
  <c r="I81" i="29"/>
  <c r="I82" i="29"/>
  <c r="I83" i="29"/>
  <c r="I84" i="29"/>
  <c r="I87" i="29"/>
  <c r="I89" i="29"/>
  <c r="I90" i="29"/>
  <c r="I91" i="29"/>
  <c r="I92" i="29"/>
  <c r="I93" i="29"/>
  <c r="I94" i="29"/>
  <c r="I95" i="29"/>
  <c r="I96" i="29"/>
  <c r="I99" i="29"/>
  <c r="I100" i="29"/>
  <c r="I101" i="29"/>
  <c r="I102" i="29"/>
  <c r="I103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22" i="29"/>
  <c r="I123" i="29"/>
  <c r="I124" i="29"/>
  <c r="I125" i="29"/>
  <c r="I126" i="29"/>
  <c r="I128" i="29"/>
  <c r="I129" i="29"/>
  <c r="I130" i="29"/>
  <c r="I132" i="29"/>
  <c r="I133" i="29"/>
  <c r="J4" i="29"/>
  <c r="I4" i="29"/>
  <c r="H4" i="29"/>
  <c r="H5" i="29"/>
  <c r="H6" i="29"/>
  <c r="H7" i="29"/>
  <c r="H8" i="29"/>
  <c r="H9" i="29"/>
  <c r="H11" i="29"/>
  <c r="H12" i="29"/>
  <c r="H14" i="29"/>
  <c r="H15" i="29"/>
  <c r="H16" i="29"/>
  <c r="H17" i="29"/>
  <c r="H18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7" i="29"/>
  <c r="H38" i="29"/>
  <c r="H39" i="29"/>
  <c r="H40" i="29"/>
  <c r="H41" i="29"/>
  <c r="H44" i="29"/>
  <c r="H45" i="29"/>
  <c r="H47" i="29"/>
  <c r="H48" i="29"/>
  <c r="H49" i="29"/>
  <c r="H50" i="29"/>
  <c r="H51" i="29"/>
  <c r="H52" i="29"/>
  <c r="H53" i="29"/>
  <c r="H55" i="29"/>
  <c r="H56" i="29"/>
  <c r="H57" i="29"/>
  <c r="H58" i="29"/>
  <c r="H59" i="29"/>
  <c r="H60" i="29"/>
  <c r="H61" i="29"/>
  <c r="H63" i="29"/>
  <c r="H64" i="29"/>
  <c r="H68" i="29"/>
  <c r="H70" i="29"/>
  <c r="H71" i="29"/>
  <c r="H73" i="29"/>
  <c r="H74" i="29"/>
  <c r="H75" i="29"/>
  <c r="H76" i="29"/>
  <c r="H77" i="29"/>
  <c r="H79" i="29"/>
  <c r="H80" i="29"/>
  <c r="H82" i="29"/>
  <c r="H83" i="29"/>
  <c r="H84" i="29"/>
  <c r="H85" i="29"/>
  <c r="H86" i="29"/>
  <c r="H87" i="29"/>
  <c r="H89" i="29"/>
  <c r="H90" i="29"/>
  <c r="H91" i="29"/>
  <c r="H92" i="29"/>
  <c r="H93" i="29"/>
  <c r="H94" i="29"/>
  <c r="H95" i="29"/>
  <c r="H96" i="29"/>
  <c r="H97" i="29"/>
  <c r="H99" i="29"/>
  <c r="H100" i="29"/>
  <c r="H102" i="29"/>
  <c r="H103" i="29"/>
  <c r="H105" i="29"/>
  <c r="H106" i="29"/>
  <c r="H107" i="29"/>
  <c r="H108" i="29"/>
  <c r="H109" i="29"/>
  <c r="H110" i="29"/>
  <c r="H111" i="29"/>
  <c r="H113" i="29"/>
  <c r="H114" i="29"/>
  <c r="H115" i="29"/>
  <c r="H116" i="29"/>
  <c r="H117" i="29"/>
  <c r="H122" i="29"/>
  <c r="H123" i="29"/>
  <c r="H124" i="29"/>
  <c r="H125" i="29"/>
  <c r="H126" i="29"/>
  <c r="H128" i="29"/>
  <c r="H129" i="29"/>
  <c r="H130" i="29"/>
  <c r="H132" i="29"/>
  <c r="H133" i="29"/>
  <c r="G4" i="29"/>
  <c r="G5" i="29"/>
  <c r="G6" i="29"/>
  <c r="G7" i="29"/>
  <c r="G8" i="29"/>
  <c r="G9" i="29"/>
  <c r="G11" i="29"/>
  <c r="G12" i="29"/>
  <c r="G14" i="29"/>
  <c r="G15" i="29"/>
  <c r="G16" i="29"/>
  <c r="G17" i="29"/>
  <c r="G18" i="29"/>
  <c r="G19" i="29"/>
  <c r="G21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7" i="29"/>
  <c r="G38" i="29"/>
  <c r="G39" i="29"/>
  <c r="G40" i="29"/>
  <c r="G41" i="29"/>
  <c r="G44" i="29"/>
  <c r="G45" i="29"/>
  <c r="G47" i="29"/>
  <c r="G48" i="29"/>
  <c r="G49" i="29"/>
  <c r="G50" i="29"/>
  <c r="G51" i="29"/>
  <c r="G52" i="29"/>
  <c r="G53" i="29"/>
  <c r="G56" i="29"/>
  <c r="G57" i="29"/>
  <c r="G58" i="29"/>
  <c r="G60" i="29"/>
  <c r="G61" i="29"/>
  <c r="G63" i="29"/>
  <c r="G64" i="29"/>
  <c r="G68" i="29"/>
  <c r="G70" i="29"/>
  <c r="G73" i="29"/>
  <c r="G74" i="29"/>
  <c r="G75" i="29"/>
  <c r="G76" i="29"/>
  <c r="G77" i="29"/>
  <c r="G79" i="29"/>
  <c r="G80" i="29"/>
  <c r="G81" i="29"/>
  <c r="G82" i="29"/>
  <c r="G83" i="29"/>
  <c r="G84" i="29"/>
  <c r="G86" i="29"/>
  <c r="G87" i="29"/>
  <c r="G89" i="29"/>
  <c r="G91" i="29"/>
  <c r="G92" i="29"/>
  <c r="G93" i="29"/>
  <c r="G95" i="29"/>
  <c r="G96" i="29"/>
  <c r="G97" i="29"/>
  <c r="G99" i="29"/>
  <c r="G100" i="29"/>
  <c r="G101" i="29"/>
  <c r="G102" i="29"/>
  <c r="G103" i="29"/>
  <c r="G105" i="29"/>
  <c r="G106" i="29"/>
  <c r="G107" i="29"/>
  <c r="G109" i="29"/>
  <c r="G110" i="29"/>
  <c r="G111" i="29"/>
  <c r="G112" i="29"/>
  <c r="G113" i="29"/>
  <c r="G114" i="29"/>
  <c r="G115" i="29"/>
  <c r="G116" i="29"/>
  <c r="G117" i="29"/>
  <c r="G118" i="29"/>
  <c r="G122" i="29"/>
  <c r="G123" i="29"/>
  <c r="G125" i="29"/>
  <c r="G126" i="29"/>
  <c r="G128" i="29"/>
  <c r="G129" i="29"/>
  <c r="G130" i="29"/>
  <c r="G132" i="29"/>
  <c r="G133" i="29"/>
  <c r="C73" i="33"/>
  <c r="C102" i="33"/>
  <c r="C97" i="33"/>
  <c r="C76" i="33"/>
  <c r="C78" i="33"/>
  <c r="C45" i="33"/>
  <c r="C54" i="33"/>
  <c r="C48" i="33"/>
  <c r="C6" i="33"/>
  <c r="C99" i="33"/>
  <c r="C104" i="33"/>
  <c r="C44" i="33"/>
  <c r="C3" i="33"/>
  <c r="C91" i="33"/>
  <c r="C82" i="33"/>
  <c r="C103" i="33"/>
  <c r="C105" i="33"/>
  <c r="C95" i="33"/>
  <c r="C83" i="33"/>
  <c r="C15" i="33"/>
  <c r="C10" i="33"/>
  <c r="C80" i="33"/>
  <c r="C61" i="33"/>
  <c r="C98" i="33"/>
  <c r="C43" i="33"/>
  <c r="C27" i="33"/>
  <c r="C74" i="33"/>
  <c r="C2" i="33"/>
  <c r="C68" i="33"/>
  <c r="C94" i="33"/>
  <c r="C38" i="33"/>
  <c r="C24" i="33"/>
  <c r="C67" i="33"/>
  <c r="C52" i="33"/>
  <c r="C72" i="33"/>
  <c r="C101" i="33"/>
  <c r="C64" i="33"/>
  <c r="C23" i="33"/>
  <c r="C22" i="33"/>
  <c r="C12" i="33"/>
  <c r="C28" i="33"/>
  <c r="C36" i="33"/>
  <c r="C42" i="33"/>
  <c r="C70" i="33"/>
  <c r="C65" i="33"/>
  <c r="C77" i="33"/>
  <c r="C55" i="33"/>
  <c r="C8" i="33"/>
  <c r="C47" i="33"/>
  <c r="C63" i="33"/>
  <c r="C26" i="33"/>
  <c r="C100" i="33"/>
  <c r="C16" i="33"/>
  <c r="C81" i="33"/>
  <c r="C62" i="33"/>
  <c r="C59" i="33"/>
  <c r="C46" i="33"/>
  <c r="C31" i="33"/>
  <c r="C37" i="33"/>
  <c r="C33" i="33"/>
  <c r="C50" i="33"/>
  <c r="C75" i="33"/>
  <c r="C17" i="33"/>
  <c r="C49" i="33"/>
  <c r="C30" i="33"/>
  <c r="C93" i="33"/>
  <c r="C25" i="33"/>
  <c r="C69" i="33"/>
  <c r="C20" i="33"/>
  <c r="C29" i="33"/>
  <c r="C79" i="33"/>
  <c r="C13" i="33"/>
  <c r="C14" i="33"/>
  <c r="C84" i="33"/>
  <c r="C32" i="33"/>
  <c r="C89" i="33"/>
  <c r="C51" i="33"/>
  <c r="C34" i="33"/>
  <c r="C57" i="33"/>
  <c r="C87" i="33"/>
  <c r="C39" i="33"/>
  <c r="C56" i="33"/>
  <c r="C66" i="33"/>
  <c r="C5" i="33"/>
  <c r="C85" i="33"/>
  <c r="C9" i="33"/>
  <c r="C4" i="33"/>
  <c r="C19" i="33"/>
  <c r="C41" i="33"/>
  <c r="C40" i="33"/>
  <c r="C71" i="33"/>
  <c r="C88" i="33"/>
  <c r="C60" i="33"/>
  <c r="C21" i="33"/>
  <c r="C35" i="33"/>
  <c r="C58" i="33"/>
  <c r="C7" i="33"/>
  <c r="C90" i="33"/>
  <c r="C92" i="33"/>
  <c r="C96" i="33"/>
  <c r="C53" i="33"/>
  <c r="C86" i="33"/>
  <c r="C11" i="33"/>
  <c r="C18" i="33"/>
  <c r="C81" i="32"/>
  <c r="C3" i="32"/>
  <c r="C67" i="32"/>
  <c r="C76" i="32"/>
  <c r="C71" i="32"/>
  <c r="C39" i="32"/>
  <c r="C15" i="32"/>
  <c r="C34" i="32"/>
  <c r="C48" i="32"/>
  <c r="C63" i="32"/>
  <c r="C25" i="32"/>
  <c r="C96" i="32"/>
  <c r="C45" i="32"/>
  <c r="C53" i="32"/>
  <c r="C16" i="32"/>
  <c r="C78" i="32"/>
  <c r="C83" i="32"/>
  <c r="C5" i="32"/>
  <c r="C9" i="32"/>
  <c r="C65" i="32"/>
  <c r="C66" i="32"/>
  <c r="C61" i="32"/>
  <c r="C84" i="32"/>
  <c r="C43" i="32"/>
  <c r="C42" i="32"/>
  <c r="C94" i="32"/>
  <c r="C26" i="32"/>
  <c r="C70" i="32"/>
  <c r="C10" i="32"/>
  <c r="C49" i="32"/>
  <c r="C87" i="32"/>
  <c r="C52" i="32"/>
  <c r="C13" i="32"/>
  <c r="C102" i="32"/>
  <c r="C57" i="32"/>
  <c r="C23" i="32"/>
  <c r="C99" i="32"/>
  <c r="C56" i="32"/>
  <c r="C79" i="32"/>
  <c r="C31" i="32"/>
  <c r="C12" i="32"/>
  <c r="C75" i="32"/>
  <c r="C22" i="32"/>
  <c r="C19" i="32"/>
  <c r="C72" i="32"/>
  <c r="C4" i="32"/>
  <c r="C101" i="32"/>
  <c r="C18" i="32"/>
  <c r="C32" i="32"/>
  <c r="C35" i="32"/>
  <c r="C98" i="32"/>
  <c r="C69" i="32"/>
  <c r="C97" i="32"/>
  <c r="C8" i="32"/>
  <c r="C24" i="32"/>
  <c r="C28" i="32"/>
  <c r="C88" i="32"/>
  <c r="C30" i="32"/>
  <c r="C55" i="32"/>
  <c r="C58" i="32"/>
  <c r="C80" i="32"/>
  <c r="C14" i="32"/>
  <c r="C2" i="32"/>
  <c r="C86" i="32"/>
  <c r="C74" i="32"/>
  <c r="C73" i="32"/>
  <c r="C44" i="32"/>
  <c r="C93" i="32"/>
  <c r="C100" i="32"/>
  <c r="C51" i="32"/>
  <c r="C41" i="32"/>
  <c r="C50" i="32"/>
  <c r="C104" i="32"/>
  <c r="C17" i="32"/>
  <c r="C59" i="32"/>
  <c r="C11" i="32"/>
  <c r="C46" i="32"/>
  <c r="C37" i="32"/>
  <c r="C62" i="32"/>
  <c r="C105" i="32"/>
  <c r="C77" i="32"/>
  <c r="C54" i="32"/>
  <c r="C7" i="32"/>
  <c r="C95" i="32"/>
  <c r="C21" i="32"/>
  <c r="C47" i="32"/>
  <c r="C29" i="32"/>
  <c r="C68" i="32"/>
  <c r="C27" i="32"/>
  <c r="C36" i="32"/>
  <c r="C64" i="32"/>
  <c r="C92" i="32"/>
  <c r="C38" i="32"/>
  <c r="C6" i="32"/>
  <c r="C60" i="32"/>
  <c r="C89" i="32"/>
  <c r="C20" i="32"/>
  <c r="C90" i="32"/>
  <c r="C103" i="32"/>
  <c r="C85" i="32"/>
  <c r="C40" i="32"/>
  <c r="C33" i="32"/>
  <c r="C82" i="32"/>
  <c r="C91" i="32"/>
  <c r="C31" i="31"/>
  <c r="C33" i="31"/>
  <c r="C61" i="31"/>
  <c r="C35" i="31"/>
  <c r="C77" i="31"/>
  <c r="C21" i="31"/>
  <c r="C41" i="31"/>
  <c r="C49" i="31"/>
  <c r="C92" i="31"/>
  <c r="C14" i="31"/>
  <c r="C65" i="31"/>
  <c r="C9" i="31"/>
  <c r="C68" i="31"/>
  <c r="C79" i="31"/>
  <c r="C46" i="31"/>
  <c r="C91" i="31"/>
  <c r="C82" i="31"/>
  <c r="C3" i="31"/>
  <c r="C66" i="31"/>
  <c r="C43" i="31"/>
  <c r="C97" i="31"/>
  <c r="C63" i="31"/>
  <c r="C98" i="31"/>
  <c r="C72" i="31"/>
  <c r="C12" i="31"/>
  <c r="C45" i="31"/>
  <c r="C56" i="31"/>
  <c r="C50" i="31"/>
  <c r="C39" i="31"/>
  <c r="C29" i="31"/>
  <c r="C8" i="31"/>
  <c r="C94" i="31"/>
  <c r="C96" i="31"/>
  <c r="C90" i="31"/>
  <c r="C53" i="31"/>
  <c r="C51" i="31"/>
  <c r="C99" i="31"/>
  <c r="C18" i="31"/>
  <c r="C83" i="31"/>
  <c r="C57" i="31"/>
  <c r="C73" i="31"/>
  <c r="C67" i="31"/>
  <c r="C16" i="31"/>
  <c r="C85" i="31"/>
  <c r="C59" i="31"/>
  <c r="C52" i="31"/>
  <c r="C70" i="31"/>
  <c r="C62" i="31"/>
  <c r="C22" i="31"/>
  <c r="C69" i="31"/>
  <c r="C20" i="31"/>
  <c r="C74" i="31"/>
  <c r="C81" i="31"/>
  <c r="C37" i="31"/>
  <c r="C2" i="31"/>
  <c r="C36" i="31"/>
  <c r="C28" i="31"/>
  <c r="C95" i="31"/>
  <c r="C102" i="31"/>
  <c r="C19" i="31"/>
  <c r="C26" i="31"/>
  <c r="C11" i="31"/>
  <c r="C13" i="31"/>
  <c r="C30" i="31"/>
  <c r="C48" i="31"/>
  <c r="C84" i="31"/>
  <c r="C7" i="31"/>
  <c r="C25" i="31"/>
  <c r="C80" i="31"/>
  <c r="C89" i="31"/>
  <c r="C4" i="31"/>
  <c r="C47" i="31"/>
  <c r="C93" i="31"/>
  <c r="C23" i="31"/>
  <c r="C15" i="31"/>
  <c r="C55" i="31"/>
  <c r="C24" i="31"/>
  <c r="C32" i="31"/>
  <c r="C58" i="31"/>
  <c r="C54" i="31"/>
  <c r="C40" i="31"/>
  <c r="C38" i="31"/>
  <c r="C86" i="31"/>
  <c r="C87" i="31"/>
  <c r="C88" i="31"/>
  <c r="C17" i="31"/>
  <c r="C64" i="31"/>
  <c r="C76" i="31"/>
  <c r="C27" i="31"/>
  <c r="C78" i="31"/>
  <c r="C34" i="31"/>
  <c r="C44" i="31"/>
  <c r="C6" i="31"/>
  <c r="C10" i="31"/>
  <c r="C75" i="31"/>
  <c r="C71" i="31"/>
  <c r="C42" i="31"/>
  <c r="C101" i="31"/>
  <c r="C60" i="31"/>
  <c r="C5" i="31"/>
  <c r="C100" i="31"/>
  <c r="C77" i="34"/>
  <c r="C65" i="34"/>
  <c r="C93" i="34"/>
  <c r="C46" i="34"/>
  <c r="C61" i="34"/>
  <c r="C12" i="34"/>
  <c r="C59" i="34"/>
  <c r="C36" i="34"/>
  <c r="C44" i="34"/>
  <c r="C92" i="34"/>
  <c r="C33" i="34"/>
  <c r="C78" i="34"/>
  <c r="C72" i="34"/>
  <c r="C56" i="34"/>
  <c r="C89" i="34"/>
  <c r="C30" i="34"/>
  <c r="C63" i="34"/>
  <c r="C41" i="34"/>
  <c r="C15" i="34"/>
  <c r="C99" i="34"/>
  <c r="C23" i="34"/>
  <c r="C3" i="34"/>
  <c r="C81" i="34"/>
  <c r="C91" i="34"/>
  <c r="C62" i="34"/>
  <c r="C32" i="34"/>
  <c r="C50" i="34"/>
  <c r="C39" i="34"/>
  <c r="C16" i="34"/>
  <c r="C100" i="34"/>
  <c r="C67" i="34"/>
  <c r="C31" i="34"/>
  <c r="C14" i="34"/>
  <c r="C101" i="34"/>
  <c r="C71" i="34"/>
  <c r="C20" i="34"/>
  <c r="C43" i="34"/>
  <c r="C97" i="34"/>
  <c r="C79" i="34"/>
  <c r="C55" i="34"/>
  <c r="C80" i="34"/>
  <c r="C48" i="34"/>
  <c r="C10" i="34"/>
  <c r="C57" i="34"/>
  <c r="C84" i="34"/>
  <c r="C24" i="34"/>
  <c r="C2" i="34"/>
  <c r="C8" i="34"/>
  <c r="C19" i="34"/>
  <c r="C45" i="34"/>
  <c r="C9" i="34"/>
  <c r="C87" i="34"/>
  <c r="C28" i="34"/>
  <c r="C11" i="34"/>
  <c r="C49" i="34"/>
  <c r="C70" i="34"/>
  <c r="C69" i="34"/>
  <c r="C66" i="34"/>
  <c r="C83" i="34"/>
  <c r="C18" i="34"/>
  <c r="C47" i="34"/>
  <c r="C103" i="34"/>
  <c r="C4" i="34"/>
  <c r="C7" i="34"/>
  <c r="C76" i="34"/>
  <c r="C82" i="34"/>
  <c r="C73" i="34"/>
  <c r="C27" i="34"/>
  <c r="C75" i="34"/>
  <c r="C34" i="34"/>
  <c r="C58" i="34"/>
  <c r="C94" i="34"/>
  <c r="C40" i="34"/>
  <c r="C42" i="34"/>
  <c r="C52" i="34"/>
  <c r="C37" i="34"/>
  <c r="C96" i="34"/>
  <c r="C29" i="34"/>
  <c r="C88" i="34"/>
  <c r="C102" i="34"/>
  <c r="C53" i="34"/>
  <c r="C54" i="34"/>
  <c r="C26" i="34"/>
  <c r="C86" i="34"/>
  <c r="C13" i="34"/>
  <c r="C51" i="34"/>
  <c r="C95" i="34"/>
  <c r="C90" i="34"/>
  <c r="C6" i="34"/>
  <c r="C98" i="34"/>
  <c r="C64" i="34"/>
  <c r="C17" i="34"/>
  <c r="C68" i="34"/>
  <c r="C74" i="34"/>
  <c r="C21" i="34"/>
  <c r="C25" i="34"/>
  <c r="C38" i="34"/>
  <c r="C5" i="34"/>
  <c r="C35" i="34"/>
  <c r="C85" i="34"/>
  <c r="C22" i="34"/>
  <c r="C60" i="34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5" i="29"/>
  <c r="F106" i="29"/>
  <c r="F107" i="29"/>
  <c r="F108" i="29"/>
  <c r="F109" i="29"/>
  <c r="F110" i="29"/>
  <c r="F111" i="29"/>
  <c r="F112" i="29"/>
  <c r="F113" i="29"/>
  <c r="F114" i="29"/>
  <c r="F115" i="29"/>
  <c r="F116" i="29"/>
  <c r="F117" i="29"/>
  <c r="F118" i="29"/>
  <c r="F119" i="29"/>
  <c r="F122" i="29"/>
  <c r="F123" i="29"/>
  <c r="F124" i="29"/>
  <c r="F125" i="29"/>
  <c r="F126" i="29"/>
  <c r="F127" i="29"/>
  <c r="F128" i="29"/>
  <c r="F129" i="29"/>
  <c r="F130" i="29"/>
  <c r="F132" i="29"/>
  <c r="F133" i="29"/>
  <c r="F134" i="29"/>
  <c r="F4" i="29"/>
</calcChain>
</file>

<file path=xl/sharedStrings.xml><?xml version="1.0" encoding="utf-8"?>
<sst xmlns="http://schemas.openxmlformats.org/spreadsheetml/2006/main" count="9300" uniqueCount="1057">
  <si>
    <t>PIELĘGNIARSTWO 1 ROK</t>
  </si>
  <si>
    <t>NERWY</t>
  </si>
  <si>
    <t>MIĘŚNIE</t>
  </si>
  <si>
    <t>ZMYSŁY</t>
  </si>
  <si>
    <t>ODDECHOWY</t>
  </si>
  <si>
    <t>MOCZOWY</t>
  </si>
  <si>
    <t>SEM/ĆWICZ</t>
  </si>
  <si>
    <t>TEST</t>
  </si>
  <si>
    <t>SEMIN/ĆWICZ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</si>
  <si>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</si>
  <si>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</si>
  <si>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</si>
  <si>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</si>
  <si>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</si>
  <si>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</si>
  <si>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</si>
  <si>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</si>
  <si>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LP.</t>
  </si>
  <si>
    <t>KRĄŻENIE 2</t>
  </si>
  <si>
    <t>KRĄŻENIE 1</t>
  </si>
  <si>
    <t>KREW</t>
  </si>
  <si>
    <t>2024/25</t>
  </si>
  <si>
    <t>Andersz</t>
  </si>
  <si>
    <t>Aleksandra</t>
  </si>
  <si>
    <t>Bąk</t>
  </si>
  <si>
    <t>Wiktoria</t>
  </si>
  <si>
    <t>Buczkowska</t>
  </si>
  <si>
    <t>Martyna</t>
  </si>
  <si>
    <t>Czyżewska</t>
  </si>
  <si>
    <t>Magdalena</t>
  </si>
  <si>
    <t>Grzelak</t>
  </si>
  <si>
    <t>Maja</t>
  </si>
  <si>
    <t>Grzelewska</t>
  </si>
  <si>
    <t>Paulina</t>
  </si>
  <si>
    <t>Hybiak</t>
  </si>
  <si>
    <t>Julia</t>
  </si>
  <si>
    <t>Janiak</t>
  </si>
  <si>
    <t>Janiszewska</t>
  </si>
  <si>
    <t>Kaźmierczak</t>
  </si>
  <si>
    <t>Kochańska</t>
  </si>
  <si>
    <t>Oliwia</t>
  </si>
  <si>
    <t>Kowalska</t>
  </si>
  <si>
    <t>Kinga</t>
  </si>
  <si>
    <t>Kulik</t>
  </si>
  <si>
    <t>Barbara</t>
  </si>
  <si>
    <t>Kupnicka</t>
  </si>
  <si>
    <t>Jagoda</t>
  </si>
  <si>
    <t>Maciaszek</t>
  </si>
  <si>
    <t>Gabriela</t>
  </si>
  <si>
    <t>Minksztym</t>
  </si>
  <si>
    <t>Jadwiga</t>
  </si>
  <si>
    <t>Nowaczyk</t>
  </si>
  <si>
    <t>Maria</t>
  </si>
  <si>
    <t>Piątek</t>
  </si>
  <si>
    <t>Przewoźna</t>
  </si>
  <si>
    <t>Alicja</t>
  </si>
  <si>
    <t>Schneider</t>
  </si>
  <si>
    <t>Soloch</t>
  </si>
  <si>
    <t>Marta</t>
  </si>
  <si>
    <t>Szymańska</t>
  </si>
  <si>
    <t>Amelia</t>
  </si>
  <si>
    <t>Tomasik</t>
  </si>
  <si>
    <t>Werochowska</t>
  </si>
  <si>
    <t>Dominika</t>
  </si>
  <si>
    <t>Zyber</t>
  </si>
  <si>
    <t>Adamska</t>
  </si>
  <si>
    <t>Karolina</t>
  </si>
  <si>
    <t>Bednarek</t>
  </si>
  <si>
    <t>Otylia</t>
  </si>
  <si>
    <t>Chruścik</t>
  </si>
  <si>
    <t>Anna</t>
  </si>
  <si>
    <t>Gidzewicz</t>
  </si>
  <si>
    <t>Laura</t>
  </si>
  <si>
    <t>Glicz</t>
  </si>
  <si>
    <t>Grzesiak</t>
  </si>
  <si>
    <t>Kaszuba</t>
  </si>
  <si>
    <t>Konieczny</t>
  </si>
  <si>
    <t>Jakub</t>
  </si>
  <si>
    <t>Krawczuk</t>
  </si>
  <si>
    <t>Hanna</t>
  </si>
  <si>
    <t>Kwiatkowska</t>
  </si>
  <si>
    <t>Jowita</t>
  </si>
  <si>
    <t>Meres</t>
  </si>
  <si>
    <t>Matuszak</t>
  </si>
  <si>
    <t>Antonina</t>
  </si>
  <si>
    <t>Nowak</t>
  </si>
  <si>
    <t>Emilia</t>
  </si>
  <si>
    <t>Parecka</t>
  </si>
  <si>
    <t>Różańska</t>
  </si>
  <si>
    <t>Różański</t>
  </si>
  <si>
    <t>Bartosz</t>
  </si>
  <si>
    <t>Rybkiewicz</t>
  </si>
  <si>
    <t>Sieracka</t>
  </si>
  <si>
    <t>Agnieszka</t>
  </si>
  <si>
    <t>Skrzybalska</t>
  </si>
  <si>
    <t>Weronika</t>
  </si>
  <si>
    <t>Stawowa</t>
  </si>
  <si>
    <t>Szewczyk</t>
  </si>
  <si>
    <t>Witkowska</t>
  </si>
  <si>
    <t>Zborowska</t>
  </si>
  <si>
    <t>Dorota</t>
  </si>
  <si>
    <t>Bielak</t>
  </si>
  <si>
    <t>Biesz</t>
  </si>
  <si>
    <t>Ciesielska</t>
  </si>
  <si>
    <t>Farbota</t>
  </si>
  <si>
    <t>Frączak</t>
  </si>
  <si>
    <t>Zuzanna</t>
  </si>
  <si>
    <t>Gruberska</t>
  </si>
  <si>
    <t>Gruszkowska</t>
  </si>
  <si>
    <t>Róża</t>
  </si>
  <si>
    <t>Jędrzejczak</t>
  </si>
  <si>
    <t>Kłyszewska</t>
  </si>
  <si>
    <t>Kołodziejczyk</t>
  </si>
  <si>
    <t>Monika</t>
  </si>
  <si>
    <t>Korytowska</t>
  </si>
  <si>
    <t>Pasternak</t>
  </si>
  <si>
    <t>Agata</t>
  </si>
  <si>
    <t>Werpachowska</t>
  </si>
  <si>
    <t>Bogusławska</t>
  </si>
  <si>
    <t>Brończyk</t>
  </si>
  <si>
    <t>Cybort</t>
  </si>
  <si>
    <t>Dziurzyńska</t>
  </si>
  <si>
    <t>Zofia</t>
  </si>
  <si>
    <t>Gorlas</t>
  </si>
  <si>
    <t>Adrianna</t>
  </si>
  <si>
    <t>Hejwosz</t>
  </si>
  <si>
    <t>Jacura</t>
  </si>
  <si>
    <t>Janowska</t>
  </si>
  <si>
    <t>Kędzierska</t>
  </si>
  <si>
    <t>Klyszczyńska</t>
  </si>
  <si>
    <t>Kukawka</t>
  </si>
  <si>
    <t>Lussa</t>
  </si>
  <si>
    <t>Lach</t>
  </si>
  <si>
    <t>Jagna</t>
  </si>
  <si>
    <t>Mazurek</t>
  </si>
  <si>
    <t>Nowacka</t>
  </si>
  <si>
    <t>Patrzek</t>
  </si>
  <si>
    <t>Pietkiewicz</t>
  </si>
  <si>
    <t>Sieńko</t>
  </si>
  <si>
    <t>Mateusz</t>
  </si>
  <si>
    <t>Siudzińska</t>
  </si>
  <si>
    <t>Ślusarczyk</t>
  </si>
  <si>
    <t>Sobieraj</t>
  </si>
  <si>
    <t>Walkowiak</t>
  </si>
  <si>
    <t>Żak</t>
  </si>
  <si>
    <t>Daria</t>
  </si>
  <si>
    <t>Adamiak</t>
  </si>
  <si>
    <t>Bączkiewicz</t>
  </si>
  <si>
    <t>Helena</t>
  </si>
  <si>
    <t>Bojar</t>
  </si>
  <si>
    <t>Deskur</t>
  </si>
  <si>
    <t>Klaudyna</t>
  </si>
  <si>
    <t>Fertig</t>
  </si>
  <si>
    <t>Ganske</t>
  </si>
  <si>
    <t>Anastazja</t>
  </si>
  <si>
    <t>Gularczyk</t>
  </si>
  <si>
    <t>Jamroży</t>
  </si>
  <si>
    <t>Betina</t>
  </si>
  <si>
    <t>Kacprzyk</t>
  </si>
  <si>
    <t>Kaja</t>
  </si>
  <si>
    <t>Stanisław</t>
  </si>
  <si>
    <t>Kucharek</t>
  </si>
  <si>
    <t>Kwiecińska</t>
  </si>
  <si>
    <t>Jurek</t>
  </si>
  <si>
    <t>Maksymilian</t>
  </si>
  <si>
    <t>Latosińska</t>
  </si>
  <si>
    <t>Milewski</t>
  </si>
  <si>
    <t>Nowalińska</t>
  </si>
  <si>
    <t>Paetz</t>
  </si>
  <si>
    <t>Rajko</t>
  </si>
  <si>
    <t>Kalina</t>
  </si>
  <si>
    <t>Serafin</t>
  </si>
  <si>
    <t>Sulima</t>
  </si>
  <si>
    <t>Sydorchuk</t>
  </si>
  <si>
    <t>Yeliena</t>
  </si>
  <si>
    <t>Szczepanik</t>
  </si>
  <si>
    <t>Aldona</t>
  </si>
  <si>
    <t>Wąsowicz</t>
  </si>
  <si>
    <t>Wójcikowska</t>
  </si>
  <si>
    <t>Joanna</t>
  </si>
  <si>
    <t>Zwolińska</t>
  </si>
  <si>
    <t>Dembińska</t>
  </si>
  <si>
    <t>Paula</t>
  </si>
  <si>
    <t>Kurlińska</t>
  </si>
  <si>
    <t>Łabecka</t>
  </si>
  <si>
    <t>Morawska</t>
  </si>
  <si>
    <t>Pluskota</t>
  </si>
  <si>
    <t>Radzimska</t>
  </si>
  <si>
    <t>Kasjana</t>
  </si>
  <si>
    <t>Rożnowska</t>
  </si>
  <si>
    <t>Smak</t>
  </si>
  <si>
    <t>Strząbała</t>
  </si>
  <si>
    <t>Szymaniak</t>
  </si>
  <si>
    <t>Wojda</t>
  </si>
  <si>
    <t>Zielińska</t>
  </si>
  <si>
    <t>Natalia</t>
  </si>
  <si>
    <t>ZALICZENIE PRZEDMIOTU</t>
  </si>
  <si>
    <t>rezygnacja</t>
  </si>
  <si>
    <t>E-mail</t>
  </si>
  <si>
    <t>BHP</t>
  </si>
  <si>
    <t>Aleksandra Adamiak</t>
  </si>
  <si>
    <t>93508@student.ump.edu.pl</t>
  </si>
  <si>
    <t>Nieukończona</t>
  </si>
  <si>
    <t>Ukończona (uzyskano pozytywna ocenę)</t>
  </si>
  <si>
    <t>Karolina Adamska</t>
  </si>
  <si>
    <t>93509@student.ump.edu.pl</t>
  </si>
  <si>
    <t>Aleksandra Andersz</t>
  </si>
  <si>
    <t>93693@student.ump.edu.pl</t>
  </si>
  <si>
    <t>Helena Bączkiewicz</t>
  </si>
  <si>
    <t>93510@student.ump.edu.pl</t>
  </si>
  <si>
    <t>Wiktoria Bąk</t>
  </si>
  <si>
    <t>93511@student.ump.edu.pl</t>
  </si>
  <si>
    <t>Otylia Bednarek</t>
  </si>
  <si>
    <t>93512@student.ump.edu.pl</t>
  </si>
  <si>
    <t>Marta Bielak</t>
  </si>
  <si>
    <t>93513@student.ump.edu.pl</t>
  </si>
  <si>
    <t>Julia Biesz</t>
  </si>
  <si>
    <t>93514@student.ump.edu.pl</t>
  </si>
  <si>
    <t>Julia Bogusławska</t>
  </si>
  <si>
    <t>93515@student.ump.edu.pl</t>
  </si>
  <si>
    <t>Zofia Bojar</t>
  </si>
  <si>
    <t>93516@student.ump.edu.pl</t>
  </si>
  <si>
    <t>Dominika Brończyk</t>
  </si>
  <si>
    <t>93518@student.ump.edu.pl</t>
  </si>
  <si>
    <t>Martyna Buczkowska</t>
  </si>
  <si>
    <t>93519@student.ump.edu.pl</t>
  </si>
  <si>
    <t>Anna Chruścik</t>
  </si>
  <si>
    <t>93521@student.ump.edu.pl</t>
  </si>
  <si>
    <t>Wiktoria Ciesielska</t>
  </si>
  <si>
    <t>93522@student.ump.edu.pl</t>
  </si>
  <si>
    <t>Dominika Cybort</t>
  </si>
  <si>
    <t>93930@student.ump.edu.pl</t>
  </si>
  <si>
    <t>Magdalena Czyżewska</t>
  </si>
  <si>
    <t>93523@student.ump.edu.pl</t>
  </si>
  <si>
    <t>Paula Dembińska</t>
  </si>
  <si>
    <t>87503@student.ump.edu.pl</t>
  </si>
  <si>
    <t>Klaudyna Deskur</t>
  </si>
  <si>
    <t>93524@student.ump.edu.pl</t>
  </si>
  <si>
    <t>Zofia Dziurzyńska</t>
  </si>
  <si>
    <t>93525@student.ump.edu.pl</t>
  </si>
  <si>
    <t>Aleksandra Farbota</t>
  </si>
  <si>
    <t>93526@student.ump.edu.pl</t>
  </si>
  <si>
    <t>Zuzanna Fertig</t>
  </si>
  <si>
    <t>94165@student.ump.edu.pl</t>
  </si>
  <si>
    <t>Zuzanna Frączak</t>
  </si>
  <si>
    <t>93616@student.ump.edu.pl</t>
  </si>
  <si>
    <t>Anastazja Ganske</t>
  </si>
  <si>
    <t>93527@student.ump.edu.pl</t>
  </si>
  <si>
    <t>Laura Gidzewicz</t>
  </si>
  <si>
    <t>93528@student.ump.edu.pl</t>
  </si>
  <si>
    <t>Kinga Glicz</t>
  </si>
  <si>
    <t>93931@student.ump.edu.pl</t>
  </si>
  <si>
    <t>Adrianna Gorlas</t>
  </si>
  <si>
    <t>93529@student.ump.edu.pl</t>
  </si>
  <si>
    <t>Julia Gruberska</t>
  </si>
  <si>
    <t>93530@student.ump.edu.pl</t>
  </si>
  <si>
    <t>Róża Gruszkowska</t>
  </si>
  <si>
    <t>93531@student.ump.edu.pl</t>
  </si>
  <si>
    <t>Maja Grzelak</t>
  </si>
  <si>
    <t>93533@student.ump.edu.pl</t>
  </si>
  <si>
    <t>Paulina Grzelewska</t>
  </si>
  <si>
    <t>93534@student.ump.edu.pl</t>
  </si>
  <si>
    <t>Kinga Grzesiak</t>
  </si>
  <si>
    <t>93535@student.ump.edu.pl</t>
  </si>
  <si>
    <t>Dominika Gularczyk</t>
  </si>
  <si>
    <t>93536@student.ump.edu.pl</t>
  </si>
  <si>
    <t>Kinga Hejwosz</t>
  </si>
  <si>
    <t>93537@student.ump.edu.pl</t>
  </si>
  <si>
    <t>Julia Hybiak</t>
  </si>
  <si>
    <t>93538@student.ump.edu.pl</t>
  </si>
  <si>
    <t>Martyna Jacura</t>
  </si>
  <si>
    <t>94164@student.ump.edu.pl</t>
  </si>
  <si>
    <t>Betina Jamroży</t>
  </si>
  <si>
    <t>87323@student.ump.edu.pl</t>
  </si>
  <si>
    <t>Paulina Janiak</t>
  </si>
  <si>
    <t>93539@student.ump.edu.pl</t>
  </si>
  <si>
    <t>Julia Janiszewska</t>
  </si>
  <si>
    <t>93540@student.ump.edu.pl</t>
  </si>
  <si>
    <t>Dominika Janowska</t>
  </si>
  <si>
    <t>94225@student.ump.edu.pl</t>
  </si>
  <si>
    <t>Alicja Jędrzejczak</t>
  </si>
  <si>
    <t>87358@student.ump.edu.pl</t>
  </si>
  <si>
    <t>Maksymilian Jurek</t>
  </si>
  <si>
    <t>94163@student.ump.edu.pl</t>
  </si>
  <si>
    <t>Oliwia Kacprzyk</t>
  </si>
  <si>
    <t>93541@student.ump.edu.pl</t>
  </si>
  <si>
    <t>Stanisław Kaja</t>
  </si>
  <si>
    <t>93162@student.ump.edu.pl</t>
  </si>
  <si>
    <t>Aleksandra Kaszuba</t>
  </si>
  <si>
    <t>93542@student.ump.edu.pl</t>
  </si>
  <si>
    <t>Aleksandra Kaźmierczak</t>
  </si>
  <si>
    <t>93057@student.ump.edu.pl</t>
  </si>
  <si>
    <t>Julia Kaźmierczak</t>
  </si>
  <si>
    <t>93543@student.ump.edu.pl</t>
  </si>
  <si>
    <t>Emilia Kędzierska</t>
  </si>
  <si>
    <t>93544@student.ump.edu.pl</t>
  </si>
  <si>
    <t>Martyna Klyszczyńska</t>
  </si>
  <si>
    <t>93545@student.ump.edu.pl</t>
  </si>
  <si>
    <t>Aleksandra Kłyszewska</t>
  </si>
  <si>
    <t>93546@student.ump.edu.pl</t>
  </si>
  <si>
    <t>Oliwia Kochańska</t>
  </si>
  <si>
    <t>83271@student.ump.edu.pl</t>
  </si>
  <si>
    <t>Monika Kołodziejczyk</t>
  </si>
  <si>
    <t>93060@student.ump.edu.pl</t>
  </si>
  <si>
    <t>Jakub Konieczny</t>
  </si>
  <si>
    <t>93547@student.ump.edu.pl</t>
  </si>
  <si>
    <t>Maja Korytowska</t>
  </si>
  <si>
    <t>91665@student.ump.edu.pl</t>
  </si>
  <si>
    <t>Kinga Kowalska</t>
  </si>
  <si>
    <t>93550@student.ump.edu.pl</t>
  </si>
  <si>
    <t>Hanna Krawczuk</t>
  </si>
  <si>
    <t>91668@student.ump.edu.pl</t>
  </si>
  <si>
    <t>Oliwia Kucharek</t>
  </si>
  <si>
    <t>93551@student.ump.edu.pl</t>
  </si>
  <si>
    <t>Karolina Kukawka</t>
  </si>
  <si>
    <t>90771@student.ump.edu.pl</t>
  </si>
  <si>
    <t>Barbara Kulik</t>
  </si>
  <si>
    <t>93552@student.ump.edu.pl</t>
  </si>
  <si>
    <t>Jagoda Kupnicka</t>
  </si>
  <si>
    <t>93553@student.ump.edu.pl</t>
  </si>
  <si>
    <t>Julia Kurlińska</t>
  </si>
  <si>
    <t>93554@student.ump.edu.pl</t>
  </si>
  <si>
    <t>Jowita Kwiatkowska</t>
  </si>
  <si>
    <t>80946@student.ump.edu.pl</t>
  </si>
  <si>
    <t>Aleksandra Kwiecińska</t>
  </si>
  <si>
    <t>93754@student.ump.edu.pl</t>
  </si>
  <si>
    <t>Jagna Lach</t>
  </si>
  <si>
    <t>93557@student.ump.edu.pl</t>
  </si>
  <si>
    <t>Marta Latosińska</t>
  </si>
  <si>
    <t>93558@student.ump.edu.pl</t>
  </si>
  <si>
    <t>Martyna Lussa</t>
  </si>
  <si>
    <t>91793@student.ump.edu.pl</t>
  </si>
  <si>
    <t>Agata Łabecka</t>
  </si>
  <si>
    <t>93556@student.ump.edu.pl</t>
  </si>
  <si>
    <t>Gabriela Maciaszek</t>
  </si>
  <si>
    <t>93559@student.ump.edu.pl</t>
  </si>
  <si>
    <t>Antonina Matuszak</t>
  </si>
  <si>
    <t>93560@student.ump.edu.pl</t>
  </si>
  <si>
    <t>Alicja Mazurek</t>
  </si>
  <si>
    <t>85946@student.ump.edu.pl</t>
  </si>
  <si>
    <t>Anna Meres</t>
  </si>
  <si>
    <t>93643@student.ump.edu.pl</t>
  </si>
  <si>
    <t>Mateusz Milewski</t>
  </si>
  <si>
    <t>93561@student.ump.edu.pl</t>
  </si>
  <si>
    <t>Jadwiga Minksztym</t>
  </si>
  <si>
    <t>93562@student.ump.edu.pl</t>
  </si>
  <si>
    <t>Martyna Morawska</t>
  </si>
  <si>
    <t>93563@student.ump.edu.pl</t>
  </si>
  <si>
    <t>Amelia Nowacka</t>
  </si>
  <si>
    <t>93564@student.ump.edu.pl</t>
  </si>
  <si>
    <t>Maria Nowaczyk</t>
  </si>
  <si>
    <t>93565@student.ump.edu.pl</t>
  </si>
  <si>
    <t>Emilia Nowak</t>
  </si>
  <si>
    <t>93567@student.ump.edu.pl</t>
  </si>
  <si>
    <t>Gabriela Nowalińska</t>
  </si>
  <si>
    <t>93568@student.ump.edu.pl</t>
  </si>
  <si>
    <t>Julia Paetz</t>
  </si>
  <si>
    <t>93569@student.ump.edu.pl</t>
  </si>
  <si>
    <t>Martyna Parecka</t>
  </si>
  <si>
    <t>93570@student.ump.edu.pl</t>
  </si>
  <si>
    <t>Agata Pasternak</t>
  </si>
  <si>
    <t>94192@student.ump.edu.pl</t>
  </si>
  <si>
    <t>Julia Patrzek</t>
  </si>
  <si>
    <t>93755@student.ump.edu.pl</t>
  </si>
  <si>
    <t>Oliwia Piątek</t>
  </si>
  <si>
    <t>93932@student.ump.edu.pl</t>
  </si>
  <si>
    <t>Zuzanna Pietkiewicz</t>
  </si>
  <si>
    <t>87311@student.ump.edu.pl</t>
  </si>
  <si>
    <t>Marta Pluskota</t>
  </si>
  <si>
    <t>93571@student.ump.edu.pl</t>
  </si>
  <si>
    <t>Alicja Przewoźna</t>
  </si>
  <si>
    <t>93572@student.ump.edu.pl</t>
  </si>
  <si>
    <t>Kasjana Radzimska</t>
  </si>
  <si>
    <t>93574@student.ump.edu.pl</t>
  </si>
  <si>
    <t>Kalina Rajko</t>
  </si>
  <si>
    <t>93575@student.ump.edu.pl</t>
  </si>
  <si>
    <t>Julia Różańska</t>
  </si>
  <si>
    <t>93576@student.ump.edu.pl</t>
  </si>
  <si>
    <t>Bartosz Różański</t>
  </si>
  <si>
    <t>93577@student.ump.edu.pl</t>
  </si>
  <si>
    <t>Alicja Rożnowska</t>
  </si>
  <si>
    <t>93578@student.ump.edu.pl</t>
  </si>
  <si>
    <t>Oliwia Rybkiewicz</t>
  </si>
  <si>
    <t>93579@student.ump.edu.pl</t>
  </si>
  <si>
    <t>Kinga Schneider</t>
  </si>
  <si>
    <t>93581@student.ump.edu.pl</t>
  </si>
  <si>
    <t>Karolina Serafin</t>
  </si>
  <si>
    <t>93582@student.ump.edu.pl</t>
  </si>
  <si>
    <t>Mateusz Sieńko</t>
  </si>
  <si>
    <t>83451@student.ump.edu.pl</t>
  </si>
  <si>
    <t>Agnieszka Sieracka</t>
  </si>
  <si>
    <t>93583@student.ump.edu.pl</t>
  </si>
  <si>
    <t>Julia Siudzińska</t>
  </si>
  <si>
    <t>93584@student.ump.edu.pl</t>
  </si>
  <si>
    <t>Weronika Skrzybalska</t>
  </si>
  <si>
    <t>87302@student.ump.edu.pl</t>
  </si>
  <si>
    <t>Julia Ślusarczyk</t>
  </si>
  <si>
    <t>93585@student.ump.edu.pl</t>
  </si>
  <si>
    <t>Zuzanna Smak</t>
  </si>
  <si>
    <t>89466@student.ump.edu.pl</t>
  </si>
  <si>
    <t>Karolina Sobieraj</t>
  </si>
  <si>
    <t>93587@student.ump.edu.pl</t>
  </si>
  <si>
    <t>Marta Soloch</t>
  </si>
  <si>
    <t>93588@student.ump.edu.pl</t>
  </si>
  <si>
    <t>Amelia Stawowa</t>
  </si>
  <si>
    <t>93589@student.ump.edu.pl</t>
  </si>
  <si>
    <t>Weronika Strząbała</t>
  </si>
  <si>
    <t>93590@student.ump.edu.pl</t>
  </si>
  <si>
    <t>Zofia Sulima</t>
  </si>
  <si>
    <t>93591@student.ump.edu.pl</t>
  </si>
  <si>
    <t>Yeliena Sydorchuk</t>
  </si>
  <si>
    <t>93592@student.ump.edu.pl</t>
  </si>
  <si>
    <t>Aldona Szczepanik</t>
  </si>
  <si>
    <t>93593@student.ump.edu.pl</t>
  </si>
  <si>
    <t>Anna Szewczyk</t>
  </si>
  <si>
    <t>93594@student.ump.edu.pl</t>
  </si>
  <si>
    <t>Wiktoria Szymaniak</t>
  </si>
  <si>
    <t>93595@student.ump.edu.pl</t>
  </si>
  <si>
    <t>Amelia Szymańska</t>
  </si>
  <si>
    <t>93596@student.ump.edu.pl</t>
  </si>
  <si>
    <t>Martyna Tomasik</t>
  </si>
  <si>
    <t>93597@student.ump.edu.pl</t>
  </si>
  <si>
    <t>Zofia Walkowiak</t>
  </si>
  <si>
    <t>93598@student.ump.edu.pl</t>
  </si>
  <si>
    <t>Karolina Wąsowicz</t>
  </si>
  <si>
    <t>92890@student.ump.edu.pl</t>
  </si>
  <si>
    <t>Dominika Werochowska</t>
  </si>
  <si>
    <t>93599@student.ump.edu.pl</t>
  </si>
  <si>
    <t>Julia Werpachowska</t>
  </si>
  <si>
    <t>93667@student.ump.edu.pl</t>
  </si>
  <si>
    <t>Anna Witkowska</t>
  </si>
  <si>
    <t>80852@student.ump.edu.pl</t>
  </si>
  <si>
    <t>Joanna Wójcikowska</t>
  </si>
  <si>
    <t>93600@student.ump.edu.pl</t>
  </si>
  <si>
    <t>Weronika Wojda</t>
  </si>
  <si>
    <t>85541@student.ump.edu.pl</t>
  </si>
  <si>
    <t>Daria Żak</t>
  </si>
  <si>
    <t>93601@student.ump.edu.pl</t>
  </si>
  <si>
    <t>Dorota Zborowska</t>
  </si>
  <si>
    <t>93756@student.ump.edu.pl</t>
  </si>
  <si>
    <t>Natalia Zielińska</t>
  </si>
  <si>
    <t>93602@student.ump.edu.pl</t>
  </si>
  <si>
    <t>Amelia Zwolińska</t>
  </si>
  <si>
    <t>93603@student.ump.edu.pl</t>
  </si>
  <si>
    <t>Martyna Zyber</t>
  </si>
  <si>
    <t>93604@student.ump.edu.pl</t>
  </si>
  <si>
    <t>+</t>
  </si>
  <si>
    <t>-</t>
  </si>
  <si>
    <t>ZAL.</t>
  </si>
  <si>
    <t>zal.</t>
  </si>
  <si>
    <t>Imię i Nazwisko</t>
  </si>
  <si>
    <t>Email</t>
  </si>
  <si>
    <t>Start</t>
  </si>
  <si>
    <t>Koniec</t>
  </si>
  <si>
    <t>Czas [min]</t>
  </si>
  <si>
    <t>2025-01-22 07:31:00</t>
  </si>
  <si>
    <t>01:38:10</t>
  </si>
  <si>
    <t>2025-01-15 07:25:14</t>
  </si>
  <si>
    <t>2025-01-15 09:02:25</t>
  </si>
  <si>
    <t>2025-01-15 07:20:30</t>
  </si>
  <si>
    <t>01:21:50</t>
  </si>
  <si>
    <t>2025-01-15 08:51:59</t>
  </si>
  <si>
    <t>2025-01-15 07:20:31</t>
  </si>
  <si>
    <t>2025-01-15 09:02:12</t>
  </si>
  <si>
    <t>01:41:41</t>
  </si>
  <si>
    <t>2025-01-15 07:21:38</t>
  </si>
  <si>
    <t>2025-01-15 09:02:04</t>
  </si>
  <si>
    <t>01:40:25</t>
  </si>
  <si>
    <t>01:33:51</t>
  </si>
  <si>
    <t>2025-01-15 07:29:17</t>
  </si>
  <si>
    <t>2025-01-15 09:02:10</t>
  </si>
  <si>
    <t>2025-01-15 07:22:19</t>
  </si>
  <si>
    <t>2025-01-15 09:02:27</t>
  </si>
  <si>
    <t>01:40:07</t>
  </si>
  <si>
    <t>2025-01-15 07:23:38</t>
  </si>
  <si>
    <t>2025-01-15 09:02:02</t>
  </si>
  <si>
    <t>01:38:24</t>
  </si>
  <si>
    <t>01:34:38</t>
  </si>
  <si>
    <t>2025-01-15 07:28:26</t>
  </si>
  <si>
    <t>2025-01-15 07:24:13</t>
  </si>
  <si>
    <t>2025-01-15 09:02:09</t>
  </si>
  <si>
    <t>01:37:56</t>
  </si>
  <si>
    <t>2025-01-15 10:03:01</t>
  </si>
  <si>
    <t>02:38:47</t>
  </si>
  <si>
    <t>01:32:30</t>
  </si>
  <si>
    <t>2025-01-15 07:30:32</t>
  </si>
  <si>
    <t>2025-01-15 07:25:04</t>
  </si>
  <si>
    <t>2025-01-15 09:02:05</t>
  </si>
  <si>
    <t>01:37:01</t>
  </si>
  <si>
    <t>2025-01-15 07:25:05</t>
  </si>
  <si>
    <t>01:36:56</t>
  </si>
  <si>
    <t>01:34:20</t>
  </si>
  <si>
    <t>2025-01-15 07:27:51</t>
  </si>
  <si>
    <t>2025-01-15 07:25:19</t>
  </si>
  <si>
    <t>01:36:50</t>
  </si>
  <si>
    <t>2025-01-15 07:25:25</t>
  </si>
  <si>
    <t>2025-01-15 09:02:06</t>
  </si>
  <si>
    <t>01:36:41</t>
  </si>
  <si>
    <t>2025-01-15 07:25:39</t>
  </si>
  <si>
    <t>2025-01-15 09:02:08</t>
  </si>
  <si>
    <t>01:36:28</t>
  </si>
  <si>
    <t>2025-01-15 07:25:41</t>
  </si>
  <si>
    <t>2025-01-15 07:25:48</t>
  </si>
  <si>
    <t>2025-01-15 09:02:03</t>
  </si>
  <si>
    <t>01:36:14</t>
  </si>
  <si>
    <t>2025-01-15 07:25:59</t>
  </si>
  <si>
    <t>2025-01-15 09:02:13</t>
  </si>
  <si>
    <t>2025-01-15 07:26:06</t>
  </si>
  <si>
    <t>2025-01-15 09:02:01</t>
  </si>
  <si>
    <t>01:35:55</t>
  </si>
  <si>
    <t>2025-01-15 07:26:11</t>
  </si>
  <si>
    <t>01:35:52</t>
  </si>
  <si>
    <t>01:33:08</t>
  </si>
  <si>
    <t>2025-01-15 07:29:57</t>
  </si>
  <si>
    <t>2025-01-15 07:26:18</t>
  </si>
  <si>
    <t>01:35:48</t>
  </si>
  <si>
    <t>2025-01-15 07:26:20</t>
  </si>
  <si>
    <t>2025-01-15 09:02:26</t>
  </si>
  <si>
    <t>01:36:06</t>
  </si>
  <si>
    <t>2025-01-15 07:27:23</t>
  </si>
  <si>
    <t>01:34:46</t>
  </si>
  <si>
    <t>2025-01-15 07:27:33</t>
  </si>
  <si>
    <t>01:28:41</t>
  </si>
  <si>
    <t>2025-01-15 09:00:36</t>
  </si>
  <si>
    <t>2025-01-15 07:27:37</t>
  </si>
  <si>
    <t>01:34:27</t>
  </si>
  <si>
    <t>2025-01-15 07:27:48</t>
  </si>
  <si>
    <t>2025-01-15 09:02:23</t>
  </si>
  <si>
    <t>01:34:34</t>
  </si>
  <si>
    <t>2025-01-15 07:27:53</t>
  </si>
  <si>
    <t>01:34:18</t>
  </si>
  <si>
    <t>2025-01-15 07:27:58</t>
  </si>
  <si>
    <t>01:34:09</t>
  </si>
  <si>
    <t>2025-01-15 07:28:06</t>
  </si>
  <si>
    <t>2025-01-15 09:18:24</t>
  </si>
  <si>
    <t>01:50:17</t>
  </si>
  <si>
    <t>2025-01-15 07:28:10</t>
  </si>
  <si>
    <t>01:33:57</t>
  </si>
  <si>
    <t>2025-01-15 07:28:15</t>
  </si>
  <si>
    <t>01:33:56</t>
  </si>
  <si>
    <t>2025-01-15 07:28:21</t>
  </si>
  <si>
    <t>01:33:44</t>
  </si>
  <si>
    <t>2025-01-15 07:28:24</t>
  </si>
  <si>
    <t>2025-01-15 09:01:59</t>
  </si>
  <si>
    <t>01:33:34</t>
  </si>
  <si>
    <t>2025-01-15 07:28:32</t>
  </si>
  <si>
    <t>01:33:32</t>
  </si>
  <si>
    <t>2025-01-15 07:28:34</t>
  </si>
  <si>
    <t>2025-01-15 09:05:04</t>
  </si>
  <si>
    <t>01:36:30</t>
  </si>
  <si>
    <t>01:33:30</t>
  </si>
  <si>
    <t>2025-01-15 07:28:42</t>
  </si>
  <si>
    <t>01:33:19</t>
  </si>
  <si>
    <t>2025-01-15 07:28:45</t>
  </si>
  <si>
    <t>01:33:18</t>
  </si>
  <si>
    <t>2025-01-15 07:28:57</t>
  </si>
  <si>
    <t>2025-01-15 09:02:36</t>
  </si>
  <si>
    <t>01:33:39</t>
  </si>
  <si>
    <t>2025-01-15 07:29:02</t>
  </si>
  <si>
    <t>2025-01-15 09:02:07</t>
  </si>
  <si>
    <t>01:33:04</t>
  </si>
  <si>
    <t>2025-01-15 07:29:04</t>
  </si>
  <si>
    <t>2025-01-15 09:02:19</t>
  </si>
  <si>
    <t>01:33:14</t>
  </si>
  <si>
    <t>2025-01-15 07:29:12</t>
  </si>
  <si>
    <t>2025-01-15 09:30:07</t>
  </si>
  <si>
    <t>02:00:54</t>
  </si>
  <si>
    <t>2025-01-15 07:29:14</t>
  </si>
  <si>
    <t>01:32:50</t>
  </si>
  <si>
    <t>2025-01-15 09:02:11</t>
  </si>
  <si>
    <t>01:32:56</t>
  </si>
  <si>
    <t>2025-01-15 07:29:15</t>
  </si>
  <si>
    <t>2025-01-15 09:01:58</t>
  </si>
  <si>
    <t>01:32:42</t>
  </si>
  <si>
    <t>2025-01-15 07:29:23</t>
  </si>
  <si>
    <t>2025-01-15 09:02:00</t>
  </si>
  <si>
    <t>01:32:37</t>
  </si>
  <si>
    <t>2025-01-15 07:29:25</t>
  </si>
  <si>
    <t>2025-01-15 07:29:27</t>
  </si>
  <si>
    <t>01:32:33</t>
  </si>
  <si>
    <t>2025-01-15 07:29:29</t>
  </si>
  <si>
    <t>2025-01-15 09:01:38</t>
  </si>
  <si>
    <t>01:32:09</t>
  </si>
  <si>
    <t>2025-01-15 07:29:32</t>
  </si>
  <si>
    <t>01:32:32</t>
  </si>
  <si>
    <t>2025-01-15 07:29:33</t>
  </si>
  <si>
    <t>2025-01-15 07:29:35</t>
  </si>
  <si>
    <t>2025-01-15 07:29:37</t>
  </si>
  <si>
    <t>01:32:27</t>
  </si>
  <si>
    <t>2025-01-15 07:29:40</t>
  </si>
  <si>
    <t>2025-01-15 07:29:43</t>
  </si>
  <si>
    <t>01:32:15</t>
  </si>
  <si>
    <t>2025-01-15 07:29:49</t>
  </si>
  <si>
    <t>2025-01-15 08:50:36</t>
  </si>
  <si>
    <t>01:20:46</t>
  </si>
  <si>
    <t>2025-01-15 07:29:54</t>
  </si>
  <si>
    <t>01:32:12</t>
  </si>
  <si>
    <t>2025-01-15 07:30:00</t>
  </si>
  <si>
    <t>01:31:59</t>
  </si>
  <si>
    <t>2025-01-15 07:30:04</t>
  </si>
  <si>
    <t>01:32:01</t>
  </si>
  <si>
    <t>2025-01-15 07:30:05</t>
  </si>
  <si>
    <t>2025-01-15 09:02:28</t>
  </si>
  <si>
    <t>01:32:23</t>
  </si>
  <si>
    <t>01:32:02</t>
  </si>
  <si>
    <t>2025-01-15 07:30:07</t>
  </si>
  <si>
    <t>2025-01-15 09:01:32</t>
  </si>
  <si>
    <t>01:31:25</t>
  </si>
  <si>
    <t>2025-01-15 07:30:08</t>
  </si>
  <si>
    <t>01:32:03</t>
  </si>
  <si>
    <t>2025-01-15 07:30:12</t>
  </si>
  <si>
    <t>01:31:48</t>
  </si>
  <si>
    <t>2025-01-15 07:30:13</t>
  </si>
  <si>
    <t>01:31:55</t>
  </si>
  <si>
    <t>2025-01-15 07:30:23</t>
  </si>
  <si>
    <t>01:31:34</t>
  </si>
  <si>
    <t>2025-01-15 07:30:24</t>
  </si>
  <si>
    <t>01:32:00</t>
  </si>
  <si>
    <t>01:31:41</t>
  </si>
  <si>
    <t>2025-01-15 07:30:28</t>
  </si>
  <si>
    <t>01:31:37</t>
  </si>
  <si>
    <t>2025-01-15 07:30:36</t>
  </si>
  <si>
    <t>01:31:28</t>
  </si>
  <si>
    <t>2025-01-15 07:30:42</t>
  </si>
  <si>
    <t>01:31:22</t>
  </si>
  <si>
    <t>2025-01-15 07:31:09</t>
  </si>
  <si>
    <t>01:30:55</t>
  </si>
  <si>
    <t>2025-01-15 07:31:10</t>
  </si>
  <si>
    <t>01:30:50</t>
  </si>
  <si>
    <t>2025-01-15 07:31:11</t>
  </si>
  <si>
    <t>01:30:48</t>
  </si>
  <si>
    <t>2025-01-15 07:31:22</t>
  </si>
  <si>
    <t>01:30:42</t>
  </si>
  <si>
    <t>2025-01-15 07:31:32</t>
  </si>
  <si>
    <t>01:30:33</t>
  </si>
  <si>
    <t>2025-01-15 07:31:38</t>
  </si>
  <si>
    <t>01:30:20</t>
  </si>
  <si>
    <t>2025-01-15 07:31:39</t>
  </si>
  <si>
    <t>01:30:32</t>
  </si>
  <si>
    <t>2025-01-15 07:31:40</t>
  </si>
  <si>
    <t>2025-01-15 09:27:49</t>
  </si>
  <si>
    <t>01:56:08</t>
  </si>
  <si>
    <t>2025-01-15 07:31:44</t>
  </si>
  <si>
    <t>2025-01-15 07:32:07</t>
  </si>
  <si>
    <t>01:29:55</t>
  </si>
  <si>
    <t>2025-01-15 07:32:08</t>
  </si>
  <si>
    <t>2025-01-15 08:38:59</t>
  </si>
  <si>
    <t>01:06:51</t>
  </si>
  <si>
    <t>2025-01-15 07:32:11</t>
  </si>
  <si>
    <t>2025-01-15 09:01:27</t>
  </si>
  <si>
    <t>01:29:15</t>
  </si>
  <si>
    <t>2025-01-15 07:32:14</t>
  </si>
  <si>
    <t>01:28:20</t>
  </si>
  <si>
    <t>2025-01-15 07:32:51</t>
  </si>
  <si>
    <t>01:29:35</t>
  </si>
  <si>
    <t>2025-01-15 07:32:55</t>
  </si>
  <si>
    <t>01:29:08</t>
  </si>
  <si>
    <t>2025-01-15 07:32:58</t>
  </si>
  <si>
    <t>01:29:04</t>
  </si>
  <si>
    <t>2025-01-15 07:33:39</t>
  </si>
  <si>
    <t>2025-01-15 07:33:40</t>
  </si>
  <si>
    <t>01:28:21</t>
  </si>
  <si>
    <t>2025-01-15 07:34:04</t>
  </si>
  <si>
    <t>01:27:58</t>
  </si>
  <si>
    <t>2025-01-15 07:36:19</t>
  </si>
  <si>
    <t>2025-01-15 07:37:19</t>
  </si>
  <si>
    <t>00:00:59</t>
  </si>
  <si>
    <t>martyna</t>
  </si>
  <si>
    <t>2025-01-15 07:36:53</t>
  </si>
  <si>
    <t>01:25:16</t>
  </si>
  <si>
    <t>2025-01-15 07:39:35</t>
  </si>
  <si>
    <t>01:22:31</t>
  </si>
  <si>
    <t>2025-01-15 07:39:49</t>
  </si>
  <si>
    <t>01:22:21</t>
  </si>
  <si>
    <t>2025-01-15 07:40:29</t>
  </si>
  <si>
    <t>01:21:38</t>
  </si>
  <si>
    <t>2025-01-15 09:29:55</t>
  </si>
  <si>
    <t>2025-01-15 07:42:11</t>
  </si>
  <si>
    <t>01:19:56</t>
  </si>
  <si>
    <t>2025-01-15 08:26:31</t>
  </si>
  <si>
    <t>00:35:31</t>
  </si>
  <si>
    <t>01:33:50</t>
  </si>
  <si>
    <t>2025-01-22 07:29:30</t>
  </si>
  <si>
    <t>2025-01-22 09:02:21</t>
  </si>
  <si>
    <t>01:36:29</t>
  </si>
  <si>
    <t>2025-01-22 07:26:04</t>
  </si>
  <si>
    <t>2025-01-22 07:19:48</t>
  </si>
  <si>
    <t>2025-01-22 09:02:19</t>
  </si>
  <si>
    <t>01:42:30</t>
  </si>
  <si>
    <t>01:39:46</t>
  </si>
  <si>
    <t>2025-01-22 07:23:28</t>
  </si>
  <si>
    <t>2025-01-22 09:02:16</t>
  </si>
  <si>
    <t>2025-01-22 07:21:10</t>
  </si>
  <si>
    <t>01:41:10</t>
  </si>
  <si>
    <t>2025-01-22 07:21:26</t>
  </si>
  <si>
    <t>2025-01-22 09:02:15</t>
  </si>
  <si>
    <t>01:40:48</t>
  </si>
  <si>
    <t>2025-01-22 07:21:33</t>
  </si>
  <si>
    <t>01:40:41</t>
  </si>
  <si>
    <t>2025-01-22 07:21:55</t>
  </si>
  <si>
    <t>2025-01-22 09:02:22</t>
  </si>
  <si>
    <t>01:40:26</t>
  </si>
  <si>
    <t>01:33:13</t>
  </si>
  <si>
    <t>2025-01-22 07:30:00</t>
  </si>
  <si>
    <t>2025-01-22 09:02:13</t>
  </si>
  <si>
    <t>2025-01-22 07:23:13</t>
  </si>
  <si>
    <t>2025-01-22 09:02:26</t>
  </si>
  <si>
    <t>01:39:12</t>
  </si>
  <si>
    <t>2025-01-22 07:23:55</t>
  </si>
  <si>
    <t>2025-01-22 09:26:47</t>
  </si>
  <si>
    <t>02:02:52</t>
  </si>
  <si>
    <t>2025-01-22 07:23:56</t>
  </si>
  <si>
    <t>2025-01-22 09:02:20</t>
  </si>
  <si>
    <t>2025-01-22 07:25:21</t>
  </si>
  <si>
    <t>01:36:55</t>
  </si>
  <si>
    <t>2025-01-22 07:25:40</t>
  </si>
  <si>
    <t>2025-01-22 08:42:51</t>
  </si>
  <si>
    <t>01:17:11</t>
  </si>
  <si>
    <t>2025-01-22 07:25:42</t>
  </si>
  <si>
    <t>01:36:38</t>
  </si>
  <si>
    <t>2025-01-22 07:25:46</t>
  </si>
  <si>
    <t>2025-01-22 09:02:17</t>
  </si>
  <si>
    <t>2025-01-22 07:25:47</t>
  </si>
  <si>
    <t>2025-01-22 09:01:10</t>
  </si>
  <si>
    <t>01:35:22</t>
  </si>
  <si>
    <t>2025-01-22 09:02:29</t>
  </si>
  <si>
    <t>2025-01-22 07:26:32</t>
  </si>
  <si>
    <t>2025-01-22 09:02:32</t>
  </si>
  <si>
    <t>01:36:00</t>
  </si>
  <si>
    <t>2025-01-22 07:26:37</t>
  </si>
  <si>
    <t>01:35:40</t>
  </si>
  <si>
    <t>2025-01-22 07:27:00</t>
  </si>
  <si>
    <t>2025-01-22 09:02:38</t>
  </si>
  <si>
    <t>01:35:37</t>
  </si>
  <si>
    <t>2025-01-22 07:27:02</t>
  </si>
  <si>
    <t>01:35:13</t>
  </si>
  <si>
    <t>2025-01-22 07:27:09</t>
  </si>
  <si>
    <t>2025-01-22 09:01:52</t>
  </si>
  <si>
    <t>01:34:43</t>
  </si>
  <si>
    <t>01:34:01</t>
  </si>
  <si>
    <t>2025-01-22 07:29:18</t>
  </si>
  <si>
    <t>2025-01-22 07:27:16</t>
  </si>
  <si>
    <t>01:35:01</t>
  </si>
  <si>
    <t>2025-01-22 07:27:17</t>
  </si>
  <si>
    <t>01:34:58</t>
  </si>
  <si>
    <t>2025-01-22 07:27:19</t>
  </si>
  <si>
    <t>01:34:57</t>
  </si>
  <si>
    <t>2025-01-22 07:27:27</t>
  </si>
  <si>
    <t>01:34:48</t>
  </si>
  <si>
    <t>2025-01-22 07:27:55</t>
  </si>
  <si>
    <t>2025-01-22 07:27:57</t>
  </si>
  <si>
    <t>01:34:24</t>
  </si>
  <si>
    <t>2025-01-22 07:28:04</t>
  </si>
  <si>
    <t>2025-01-22 07:28:05</t>
  </si>
  <si>
    <t>2025-01-22 07:28:07</t>
  </si>
  <si>
    <t>2025-01-22 07:28:14</t>
  </si>
  <si>
    <t>01:34:12</t>
  </si>
  <si>
    <t>2025-01-22 07:28:15</t>
  </si>
  <si>
    <t>2025-01-22 09:02:27</t>
  </si>
  <si>
    <t>01:34:11</t>
  </si>
  <si>
    <t>2025-01-22 07:28:16</t>
  </si>
  <si>
    <t>01:34:00</t>
  </si>
  <si>
    <t>2025-01-22 07:28:19</t>
  </si>
  <si>
    <t>2025-01-22 07:28:27</t>
  </si>
  <si>
    <t>2025-01-22 09:05:14</t>
  </si>
  <si>
    <t>01:36:46</t>
  </si>
  <si>
    <t>2025-01-22 07:28:29</t>
  </si>
  <si>
    <t>01:33:58</t>
  </si>
  <si>
    <t>2025-01-22 07:28:32</t>
  </si>
  <si>
    <t>01:33:48</t>
  </si>
  <si>
    <t>01:33:47</t>
  </si>
  <si>
    <t>2025-01-22 07:28:34</t>
  </si>
  <si>
    <t>01:33:41</t>
  </si>
  <si>
    <t>2025-01-22 07:28:43</t>
  </si>
  <si>
    <t>2025-01-22 07:28:44</t>
  </si>
  <si>
    <t>01:33:31</t>
  </si>
  <si>
    <t>2025-01-22 07:28:49</t>
  </si>
  <si>
    <t>01:33:26</t>
  </si>
  <si>
    <t>2025-01-22 07:29:02</t>
  </si>
  <si>
    <t>2025-01-22 07:29:04</t>
  </si>
  <si>
    <t>2025-01-22 09:52:32</t>
  </si>
  <si>
    <t>02:23:28</t>
  </si>
  <si>
    <t>2025-01-22 07:29:06</t>
  </si>
  <si>
    <t>2025-01-22 07:29:07</t>
  </si>
  <si>
    <t>01:33:09</t>
  </si>
  <si>
    <t>2025-01-22 07:29:08</t>
  </si>
  <si>
    <t>2025-01-22 07:29:09</t>
  </si>
  <si>
    <t>2025-01-22 07:29:16</t>
  </si>
  <si>
    <t>01:33:06</t>
  </si>
  <si>
    <t>2025-01-22 07:29:17</t>
  </si>
  <si>
    <t>2025-01-22 09:02:14</t>
  </si>
  <si>
    <t>01:32:57</t>
  </si>
  <si>
    <t>01:32:58</t>
  </si>
  <si>
    <t>2025-01-22 07:29:19</t>
  </si>
  <si>
    <t>2025-01-22 09:02:18</t>
  </si>
  <si>
    <t>2025-01-22 07:29:20</t>
  </si>
  <si>
    <t>2025-01-22 09:02:28</t>
  </si>
  <si>
    <t>01:33:07</t>
  </si>
  <si>
    <t>2025-01-22 07:29:21</t>
  </si>
  <si>
    <t>01:32:54</t>
  </si>
  <si>
    <t>2025-01-22 07:29:34</t>
  </si>
  <si>
    <t>01:32:41</t>
  </si>
  <si>
    <t>2025-01-22 07:29:39</t>
  </si>
  <si>
    <t>2025-01-22 09:02:46</t>
  </si>
  <si>
    <t>2025-01-22 07:29:41</t>
  </si>
  <si>
    <t>01:32:39</t>
  </si>
  <si>
    <t>2025-01-22 07:29:43</t>
  </si>
  <si>
    <t>01:32:43</t>
  </si>
  <si>
    <t>2025-01-22 07:29:48</t>
  </si>
  <si>
    <t>2025-01-22 07:29:52</t>
  </si>
  <si>
    <t>01:32:24</t>
  </si>
  <si>
    <t>2025-01-22 07:30:04</t>
  </si>
  <si>
    <t>01:32:14</t>
  </si>
  <si>
    <t>2025-01-22 07:30:21</t>
  </si>
  <si>
    <t>2025-01-22 07:30:26</t>
  </si>
  <si>
    <t>2025-01-22 09:02:24</t>
  </si>
  <si>
    <t>01:31:58</t>
  </si>
  <si>
    <t>2025-01-22 07:30:28</t>
  </si>
  <si>
    <t>2025-01-22 07:30:34</t>
  </si>
  <si>
    <t>2025-01-22 09:56:35</t>
  </si>
  <si>
    <t>02:26:01</t>
  </si>
  <si>
    <t>01:31:42</t>
  </si>
  <si>
    <t>2025-01-22 07:30:37</t>
  </si>
  <si>
    <t>01:31:49</t>
  </si>
  <si>
    <t>2025-01-22 07:30:39</t>
  </si>
  <si>
    <t>01:31:36</t>
  </si>
  <si>
    <t>2025-01-22 07:30:43</t>
  </si>
  <si>
    <t>01:31:32</t>
  </si>
  <si>
    <t>2025-01-22 07:30:47</t>
  </si>
  <si>
    <t>01:31:40</t>
  </si>
  <si>
    <t>2025-01-22 07:30:52</t>
  </si>
  <si>
    <t>2025-01-22 07:31:06</t>
  </si>
  <si>
    <t>2025-01-22 09:08:06</t>
  </si>
  <si>
    <t>01:36:59</t>
  </si>
  <si>
    <t>2025-01-22 07:31:08</t>
  </si>
  <si>
    <t>2025-01-22 09:19:08</t>
  </si>
  <si>
    <t>01:47:59</t>
  </si>
  <si>
    <t>2025-01-22 07:31:11</t>
  </si>
  <si>
    <t>01:31:15</t>
  </si>
  <si>
    <t>2025-01-22 07:31:14</t>
  </si>
  <si>
    <t>01:31:02</t>
  </si>
  <si>
    <t>2025-01-22 07:31:17</t>
  </si>
  <si>
    <t>2025-01-22 09:00:46</t>
  </si>
  <si>
    <t>01:29:28</t>
  </si>
  <si>
    <t>2025-01-22 07:31:19</t>
  </si>
  <si>
    <t>2025-01-22 08:54:39</t>
  </si>
  <si>
    <t>01:23:19</t>
  </si>
  <si>
    <t>2025-01-22 07:31:50</t>
  </si>
  <si>
    <t>01:30:27</t>
  </si>
  <si>
    <t>2025-01-22 07:31:51</t>
  </si>
  <si>
    <t>01:30:28</t>
  </si>
  <si>
    <t>2025-01-22 07:32:06</t>
  </si>
  <si>
    <t>2025-01-22 09:02:30</t>
  </si>
  <si>
    <t>01:30:24</t>
  </si>
  <si>
    <t>2025-01-22 07:32:09</t>
  </si>
  <si>
    <t>01:30:14</t>
  </si>
  <si>
    <t>2025-01-22 07:32:19</t>
  </si>
  <si>
    <t>2025-01-22 09:27:07</t>
  </si>
  <si>
    <t>01:54:47</t>
  </si>
  <si>
    <t>2025-01-22 07:32:22</t>
  </si>
  <si>
    <t>01:29:51</t>
  </si>
  <si>
    <t>2025-01-22 07:32:23</t>
  </si>
  <si>
    <t>2025-01-22 09:02:23</t>
  </si>
  <si>
    <t>01:29:59</t>
  </si>
  <si>
    <t>2025-01-22 07:33:03</t>
  </si>
  <si>
    <t>01:29:11</t>
  </si>
  <si>
    <t>2025-01-22 07:33:10</t>
  </si>
  <si>
    <t>2025-01-22 09:05:17</t>
  </si>
  <si>
    <t>01:32:06</t>
  </si>
  <si>
    <t>2025-01-22 07:33:21</t>
  </si>
  <si>
    <t>01:29:05</t>
  </si>
  <si>
    <t>2025-01-22 07:33:45</t>
  </si>
  <si>
    <t>01:28:29</t>
  </si>
  <si>
    <t>2025-01-22 07:33:47</t>
  </si>
  <si>
    <t>2025-01-22 07:34:31</t>
  </si>
  <si>
    <t>01:27:56</t>
  </si>
  <si>
    <t>2025-01-22 07:35:15</t>
  </si>
  <si>
    <t>01:27:07</t>
  </si>
  <si>
    <t>2025-01-22 09:03:50</t>
  </si>
  <si>
    <t>2025-01-22 07:35:36</t>
  </si>
  <si>
    <t>2025-01-22 09:07:01</t>
  </si>
  <si>
    <t>2025-01-22 07:35:45</t>
  </si>
  <si>
    <t>2025-01-22 09:22:57</t>
  </si>
  <si>
    <t>01:47:12</t>
  </si>
  <si>
    <t>2025-01-22 07:37:51</t>
  </si>
  <si>
    <t>2025-01-22 09:05:15</t>
  </si>
  <si>
    <t>01:27:23</t>
  </si>
  <si>
    <t>2025-01-22 07:37:54</t>
  </si>
  <si>
    <t>2025-01-22 09:19:02</t>
  </si>
  <si>
    <t>01:41:07</t>
  </si>
  <si>
    <t>2025-01-22 07:45:58</t>
  </si>
  <si>
    <t>01:16:17</t>
  </si>
  <si>
    <t>2025-01-22 07:46:29</t>
  </si>
  <si>
    <t>01:15:57</t>
  </si>
  <si>
    <t>2025-01-22 07:54:05</t>
  </si>
  <si>
    <t>01:08:21</t>
  </si>
  <si>
    <t>2025-01-22 07:57:05</t>
  </si>
  <si>
    <t>01:05:10</t>
  </si>
  <si>
    <t>00:32:33</t>
  </si>
  <si>
    <t>ml</t>
  </si>
  <si>
    <t>Szymon Twardoń</t>
  </si>
  <si>
    <t>91116@student.ump.edu.pl</t>
  </si>
  <si>
    <t/>
  </si>
  <si>
    <t>ZALICZENIE OBECNOŚCI</t>
  </si>
  <si>
    <t>ZALICZENIE OBECNOSCI</t>
  </si>
  <si>
    <t>test 26.03.2025</t>
  </si>
  <si>
    <t>indeks</t>
  </si>
  <si>
    <t>Nazwisko</t>
  </si>
  <si>
    <t>Imię</t>
  </si>
  <si>
    <t>Score</t>
  </si>
  <si>
    <t>Zaliczono</t>
  </si>
  <si>
    <t>s93508</t>
  </si>
  <si>
    <t>s93509</t>
  </si>
  <si>
    <t>s93693</t>
  </si>
  <si>
    <t>s93510</t>
  </si>
  <si>
    <t>s93511</t>
  </si>
  <si>
    <t>Nie zaliczono</t>
  </si>
  <si>
    <t>s93512</t>
  </si>
  <si>
    <t>s93513</t>
  </si>
  <si>
    <t>s93514</t>
  </si>
  <si>
    <t>s93515</t>
  </si>
  <si>
    <t>s93516</t>
  </si>
  <si>
    <t>s93518</t>
  </si>
  <si>
    <t>s93519</t>
  </si>
  <si>
    <t>s93521</t>
  </si>
  <si>
    <t>s93522</t>
  </si>
  <si>
    <t>s93930</t>
  </si>
  <si>
    <t>s93523</t>
  </si>
  <si>
    <t>s93524</t>
  </si>
  <si>
    <t>s93525</t>
  </si>
  <si>
    <t>s93526</t>
  </si>
  <si>
    <t>s94165</t>
  </si>
  <si>
    <t>s93616</t>
  </si>
  <si>
    <t>s93527</t>
  </si>
  <si>
    <t>s93528</t>
  </si>
  <si>
    <t>s93931</t>
  </si>
  <si>
    <t>s93529</t>
  </si>
  <si>
    <t>s93530</t>
  </si>
  <si>
    <t>s93531</t>
  </si>
  <si>
    <t>s93533</t>
  </si>
  <si>
    <t>s93534</t>
  </si>
  <si>
    <t>s93535</t>
  </si>
  <si>
    <t>s93536</t>
  </si>
  <si>
    <t>s93538</t>
  </si>
  <si>
    <t>s94164</t>
  </si>
  <si>
    <t>s87323</t>
  </si>
  <si>
    <t>s93540</t>
  </si>
  <si>
    <t>s94225</t>
  </si>
  <si>
    <t>s87358</t>
  </si>
  <si>
    <t>Undefined</t>
  </si>
  <si>
    <t>s94163</t>
  </si>
  <si>
    <t>s93541</t>
  </si>
  <si>
    <t>s93162</t>
  </si>
  <si>
    <t>s93542</t>
  </si>
  <si>
    <t>s93543</t>
  </si>
  <si>
    <t>s93057</t>
  </si>
  <si>
    <t>s93544</t>
  </si>
  <si>
    <t>s93545</t>
  </si>
  <si>
    <t>s93546</t>
  </si>
  <si>
    <t>s93060</t>
  </si>
  <si>
    <t>s93547</t>
  </si>
  <si>
    <t>s93550</t>
  </si>
  <si>
    <t>s93551</t>
  </si>
  <si>
    <t>s90771</t>
  </si>
  <si>
    <t>s93552</t>
  </si>
  <si>
    <t>s93553</t>
  </si>
  <si>
    <t>s93554</t>
  </si>
  <si>
    <t>s93754</t>
  </si>
  <si>
    <t>s93557</t>
  </si>
  <si>
    <t>s93558</t>
  </si>
  <si>
    <t>s91793</t>
  </si>
  <si>
    <t>s93556</t>
  </si>
  <si>
    <t>s93559</t>
  </si>
  <si>
    <t>s93560</t>
  </si>
  <si>
    <t>s93643</t>
  </si>
  <si>
    <t>s93561</t>
  </si>
  <si>
    <t>s93562</t>
  </si>
  <si>
    <t>s93563</t>
  </si>
  <si>
    <t>s93564</t>
  </si>
  <si>
    <t>s93565</t>
  </si>
  <si>
    <t>s93568</t>
  </si>
  <si>
    <t>s93569</t>
  </si>
  <si>
    <t>s93570</t>
  </si>
  <si>
    <t>s93755</t>
  </si>
  <si>
    <t>s93932</t>
  </si>
  <si>
    <t>s87311</t>
  </si>
  <si>
    <t>s93571</t>
  </si>
  <si>
    <t>s93572</t>
  </si>
  <si>
    <t>s93574</t>
  </si>
  <si>
    <t>s93575</t>
  </si>
  <si>
    <t>s93576</t>
  </si>
  <si>
    <t>s93577</t>
  </si>
  <si>
    <t>s93579</t>
  </si>
  <si>
    <t>s93581</t>
  </si>
  <si>
    <t>s93582</t>
  </si>
  <si>
    <t>s93583</t>
  </si>
  <si>
    <t>s93584</t>
  </si>
  <si>
    <t>s87302</t>
  </si>
  <si>
    <t>s89466</t>
  </si>
  <si>
    <t>s93587</t>
  </si>
  <si>
    <t>s93588</t>
  </si>
  <si>
    <t>s93589</t>
  </si>
  <si>
    <t>s93590</t>
  </si>
  <si>
    <t>s93591</t>
  </si>
  <si>
    <t>s93592</t>
  </si>
  <si>
    <t>s93593</t>
  </si>
  <si>
    <t>s93595</t>
  </si>
  <si>
    <t>s93596</t>
  </si>
  <si>
    <t>s93585</t>
  </si>
  <si>
    <t>s93597</t>
  </si>
  <si>
    <t>s93598</t>
  </si>
  <si>
    <t>s92890</t>
  </si>
  <si>
    <t>s93599</t>
  </si>
  <si>
    <t>s93667</t>
  </si>
  <si>
    <t>s80852</t>
  </si>
  <si>
    <t>s93600</t>
  </si>
  <si>
    <t>s93756</t>
  </si>
  <si>
    <t>s93602</t>
  </si>
  <si>
    <t>s93604</t>
  </si>
  <si>
    <t>s93601</t>
  </si>
  <si>
    <t>s83271</t>
  </si>
  <si>
    <t>Indeks</t>
  </si>
  <si>
    <t>WYKŁAD1</t>
  </si>
  <si>
    <t>WYKŁAD2</t>
  </si>
  <si>
    <t>WYKŁAD3</t>
  </si>
  <si>
    <t>WYKŁAD4</t>
  </si>
  <si>
    <t>Extra</t>
  </si>
  <si>
    <t>+3m</t>
  </si>
  <si>
    <t>s87503</t>
  </si>
  <si>
    <t>s93537</t>
  </si>
  <si>
    <t>s93539</t>
  </si>
  <si>
    <t>s91665</t>
  </si>
  <si>
    <t>s91668</t>
  </si>
  <si>
    <t>s80946</t>
  </si>
  <si>
    <t>s85946</t>
  </si>
  <si>
    <t>s93567</t>
  </si>
  <si>
    <t>s94192</t>
  </si>
  <si>
    <t>s93578</t>
  </si>
  <si>
    <t>s83451</t>
  </si>
  <si>
    <t>s93594</t>
  </si>
  <si>
    <t>s89461</t>
  </si>
  <si>
    <t>Tarnowska</t>
  </si>
  <si>
    <t>s85541</t>
  </si>
  <si>
    <t>s93603</t>
  </si>
  <si>
    <t>punkty</t>
  </si>
  <si>
    <t>za aktywność</t>
  </si>
  <si>
    <t>suma</t>
  </si>
  <si>
    <t>punktów</t>
  </si>
  <si>
    <t>POPRAWA</t>
  </si>
  <si>
    <t>nieob usp</t>
  </si>
  <si>
    <t>ZALICZENIE</t>
  </si>
  <si>
    <t>EGZAMIN</t>
  </si>
  <si>
    <t>ZERO</t>
  </si>
  <si>
    <t>EGZAMIN PI</t>
  </si>
  <si>
    <t>CITK</t>
  </si>
  <si>
    <t>POPRAWKA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</si>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</sst>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3" fillId="4" borderId="1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vertical="center"/>
    </xf>
    <xf numFmtId="0" fontId="4" fillId="2" borderId="0" xfId="0" applyFont="1" applyFill="1"/>
    <xf numFmtId="0" fontId="5" fillId="2" borderId="1" xfId="0" applyFont="1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22" fontId="0" fillId="0" borderId="1" xfId="0" applyNumberFormat="1" applyBorder="1"/>
    <xf numFmtId="21" fontId="0" fillId="0" borderId="1" xfId="0" applyNumberFormat="1" applyBorder="1"/>
    <xf numFmtId="0" fontId="0" fillId="5" borderId="1" xfId="0" applyFill="1" applyBorder="1"/>
    <xf numFmtId="0" fontId="0" fillId="5" borderId="1" xfId="0" applyFill="1" applyBorder="1" applyAlignment="1">
      <alignment vertical="center"/>
    </xf>
    <xf numFmtId="22" fontId="0" fillId="5" borderId="1" xfId="0" applyNumberFormat="1" applyFill="1" applyBorder="1"/>
    <xf numFmtId="21" fontId="0" fillId="5" borderId="1" xfId="0" applyNumberForma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3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6" borderId="0" xfId="0" applyFill="1"/>
    <xf numFmtId="0" fontId="9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0" fontId="0" fillId="0" borderId="0" xfId="0" applyFont="1"/>
    <xf numFmtId="0" fontId="0" fillId="0" borderId="0" xfId="0" applyNumberFormat="1"/>
    <xf numFmtId="0" fontId="4" fillId="2" borderId="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3" fillId="6" borderId="0" xfId="0" applyFont="1" applyFill="1"/>
    <xf numFmtId="0" fontId="10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0" fillId="6" borderId="0" xfId="0" applyFont="1" applyFill="1"/>
    <xf numFmtId="0" fontId="1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/>
    <xf numFmtId="0" fontId="0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1" xfId="0" applyFont="1" applyFill="1" applyBorder="1"/>
    <xf numFmtId="0" fontId="0" fillId="6" borderId="4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0" fillId="6" borderId="4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7" borderId="4" xfId="0" applyNumberFormat="1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/>
    </xf>
    <xf numFmtId="164" fontId="0" fillId="4" borderId="3" xfId="0" applyNumberFormat="1" applyFont="1" applyFill="1" applyBorder="1" applyAlignment="1">
      <alignment horizontal="center"/>
    </xf>
    <xf numFmtId="0" fontId="0" fillId="4" borderId="9" xfId="0" applyFont="1" applyFill="1" applyBorder="1" applyAlignment="1">
      <alignment horizontal="center"/>
    </xf>
    <xf numFmtId="0" fontId="0" fillId="4" borderId="0" xfId="0" applyFont="1" applyFill="1"/>
    <xf numFmtId="14" fontId="0" fillId="4" borderId="1" xfId="0" applyNumberFormat="1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164" fontId="0" fillId="4" borderId="4" xfId="0" applyNumberFormat="1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0" xfId="0" applyFont="1" applyFill="1"/>
    <xf numFmtId="0" fontId="0" fillId="6" borderId="6" xfId="0" applyFont="1" applyFill="1" applyBorder="1" applyAlignment="1">
      <alignment horizontal="center"/>
    </xf>
    <xf numFmtId="0" fontId="0" fillId="2" borderId="0" xfId="0" applyFont="1" applyFill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164" fontId="0" fillId="7" borderId="4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4" fillId="6" borderId="4" xfId="0" applyNumberFormat="1" applyFont="1" applyFill="1" applyBorder="1" applyAlignment="1">
      <alignment horizontal="center"/>
    </xf>
    <xf numFmtId="164" fontId="0" fillId="4" borderId="7" xfId="0" applyNumberFormat="1" applyFont="1" applyFill="1" applyBorder="1" applyAlignment="1">
      <alignment horizontal="center"/>
    </xf>
    <xf numFmtId="164" fontId="0" fillId="4" borderId="8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6" borderId="1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3" fillId="8" borderId="12" xfId="0" applyFont="1" applyFill="1" applyBorder="1"/>
    <xf numFmtId="14" fontId="3" fillId="8" borderId="13" xfId="0" applyNumberFormat="1" applyFont="1" applyFill="1" applyBorder="1"/>
    <xf numFmtId="20" fontId="3" fillId="8" borderId="13" xfId="0" applyNumberFormat="1" applyFont="1" applyFill="1" applyBorder="1"/>
    <xf numFmtId="0" fontId="3" fillId="8" borderId="14" xfId="0" applyFont="1" applyFill="1" applyBorder="1" applyAlignment="1">
      <alignment horizontal="center"/>
    </xf>
    <xf numFmtId="164" fontId="0" fillId="4" borderId="15" xfId="0" applyNumberFormat="1" applyFont="1" applyFill="1" applyBorder="1" applyAlignment="1">
      <alignment horizontal="center"/>
    </xf>
    <xf numFmtId="164" fontId="0" fillId="4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4" fontId="0" fillId="6" borderId="2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0" fontId="0" fillId="0" borderId="1" xfId="0" applyFont="1" applyBorder="1"/>
    <xf numFmtId="0" fontId="4" fillId="2" borderId="16" xfId="0" applyFont="1" applyFill="1" applyBorder="1"/>
    <xf numFmtId="0" fontId="0" fillId="0" borderId="0" xfId="0" applyFont="1" applyBorder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7"/>
  <sheetViews>
    <sheetView tabSelected="1" workbookViewId="0">
      <selection activeCell="B4" sqref="B4:C133"/>
    </sheetView>
  </sheetViews>
  <sheetFormatPr defaultRowHeight="15" x14ac:dyDescent="0.25"/>
  <cols>
    <col min="1" max="1" width="3.5703125" style="71" bestFit="1" customWidth="1"/>
    <col min="2" max="2" width="12.28515625" style="71" customWidth="1"/>
    <col min="3" max="3" width="11.42578125" style="71" bestFit="1" customWidth="1"/>
    <col min="4" max="4" width="7.140625" style="71" customWidth="1"/>
    <col min="5" max="5" width="5.7109375" style="71" customWidth="1"/>
    <col min="6" max="6" width="5.7109375" style="135" hidden="1" customWidth="1"/>
    <col min="7" max="10" width="11.28515625" style="135" hidden="1" customWidth="1"/>
    <col min="11" max="11" width="10.42578125" style="135" hidden="1" customWidth="1"/>
    <col min="12" max="13" width="5.7109375" style="135" hidden="1" customWidth="1"/>
    <col min="14" max="14" width="13.42578125" style="135" hidden="1" customWidth="1"/>
    <col min="15" max="16" width="5.140625" style="135" hidden="1" customWidth="1"/>
    <col min="17" max="17" width="13.42578125" style="135" hidden="1" customWidth="1"/>
    <col min="18" max="19" width="4.7109375" style="135" hidden="1" customWidth="1"/>
    <col min="20" max="20" width="13.42578125" style="135" hidden="1" customWidth="1"/>
    <col min="21" max="22" width="4.7109375" style="135" hidden="1" customWidth="1"/>
    <col min="23" max="23" width="13.42578125" style="135" hidden="1" customWidth="1"/>
    <col min="24" max="24" width="5" style="135" hidden="1" customWidth="1"/>
    <col min="25" max="25" width="8.28515625" style="135" hidden="1" customWidth="1"/>
    <col min="26" max="26" width="13.42578125" style="135" hidden="1" customWidth="1"/>
    <col min="27" max="28" width="5" style="135" hidden="1" customWidth="1"/>
    <col min="29" max="29" width="13.42578125" style="135" hidden="1" customWidth="1"/>
    <col min="30" max="31" width="5" style="135" hidden="1" customWidth="1"/>
    <col min="32" max="32" width="13.42578125" style="135" hidden="1" customWidth="1"/>
    <col min="33" max="34" width="4.85546875" style="135" hidden="1" customWidth="1"/>
    <col min="35" max="35" width="9.140625" style="71" hidden="1" customWidth="1"/>
    <col min="36" max="36" width="13.42578125" style="135" hidden="1" customWidth="1"/>
    <col min="37" max="37" width="9.140625" style="71" hidden="1" customWidth="1"/>
    <col min="38" max="38" width="12.42578125" style="135" hidden="1" customWidth="1"/>
    <col min="39" max="39" width="9.140625" style="136"/>
    <col min="40" max="40" width="12" style="135" customWidth="1"/>
    <col min="41" max="41" width="12.28515625" style="136" customWidth="1"/>
    <col min="42" max="42" width="9.140625" style="153"/>
    <col min="43" max="16384" width="9.140625" style="71"/>
  </cols>
  <sheetData>
    <row r="1" spans="1:43" s="108" customFormat="1" x14ac:dyDescent="0.25">
      <c r="A1" s="101"/>
      <c r="B1" s="101" t="s">
        <v>0</v>
      </c>
      <c r="C1" s="101"/>
      <c r="D1" s="101"/>
      <c r="E1" s="101"/>
      <c r="F1" s="102" t="s">
        <v>199</v>
      </c>
      <c r="G1" s="102" t="s">
        <v>1022</v>
      </c>
      <c r="H1" s="102" t="s">
        <v>1023</v>
      </c>
      <c r="I1" s="102" t="s">
        <v>1024</v>
      </c>
      <c r="J1" s="102" t="s">
        <v>1025</v>
      </c>
      <c r="K1" s="102" t="s">
        <v>1</v>
      </c>
      <c r="L1" s="102"/>
      <c r="M1" s="102" t="s">
        <v>1048</v>
      </c>
      <c r="N1" s="102" t="s">
        <v>2</v>
      </c>
      <c r="O1" s="102"/>
      <c r="P1" s="102" t="s">
        <v>1048</v>
      </c>
      <c r="Q1" s="102" t="s">
        <v>19</v>
      </c>
      <c r="R1" s="102"/>
      <c r="S1" s="102" t="s">
        <v>1048</v>
      </c>
      <c r="T1" s="102" t="s">
        <v>3</v>
      </c>
      <c r="U1" s="102"/>
      <c r="V1" s="102" t="s">
        <v>1048</v>
      </c>
      <c r="W1" s="102" t="s">
        <v>18</v>
      </c>
      <c r="X1" s="102"/>
      <c r="Y1" s="102" t="s">
        <v>1048</v>
      </c>
      <c r="Z1" s="102" t="s">
        <v>4</v>
      </c>
      <c r="AA1" s="102"/>
      <c r="AB1" s="102" t="s">
        <v>1048</v>
      </c>
      <c r="AC1" s="102" t="s">
        <v>5</v>
      </c>
      <c r="AD1" s="102"/>
      <c r="AE1" s="102" t="s">
        <v>1048</v>
      </c>
      <c r="AF1" s="102" t="s">
        <v>20</v>
      </c>
      <c r="AG1" s="102"/>
      <c r="AH1" s="102" t="s">
        <v>1048</v>
      </c>
      <c r="AI1" s="103" t="s">
        <v>1046</v>
      </c>
      <c r="AJ1" s="102" t="s">
        <v>1044</v>
      </c>
      <c r="AK1" s="104" t="s">
        <v>1046</v>
      </c>
      <c r="AL1" s="105" t="s">
        <v>1050</v>
      </c>
      <c r="AM1" s="106" t="s">
        <v>1051</v>
      </c>
      <c r="AN1" s="107" t="s">
        <v>1051</v>
      </c>
      <c r="AO1" s="147" t="s">
        <v>1051</v>
      </c>
      <c r="AP1" s="101" t="s">
        <v>1055</v>
      </c>
    </row>
    <row r="2" spans="1:43" s="108" customFormat="1" x14ac:dyDescent="0.25">
      <c r="A2" s="101"/>
      <c r="B2" s="101" t="s">
        <v>21</v>
      </c>
      <c r="C2" s="101"/>
      <c r="D2" s="101"/>
      <c r="E2" s="101"/>
      <c r="F2" s="102"/>
      <c r="G2" s="109">
        <v>45672</v>
      </c>
      <c r="H2" s="109">
        <v>45679</v>
      </c>
      <c r="I2" s="109">
        <v>45686</v>
      </c>
      <c r="J2" s="109">
        <v>45693</v>
      </c>
      <c r="K2" s="102" t="s">
        <v>6</v>
      </c>
      <c r="L2" s="102" t="s">
        <v>7</v>
      </c>
      <c r="M2" s="102"/>
      <c r="N2" s="102" t="s">
        <v>8</v>
      </c>
      <c r="O2" s="102" t="s">
        <v>7</v>
      </c>
      <c r="P2" s="102"/>
      <c r="Q2" s="102" t="s">
        <v>8</v>
      </c>
      <c r="R2" s="102" t="s">
        <v>7</v>
      </c>
      <c r="S2" s="102"/>
      <c r="T2" s="102" t="s">
        <v>8</v>
      </c>
      <c r="U2" s="102" t="s">
        <v>7</v>
      </c>
      <c r="V2" s="102"/>
      <c r="W2" s="102" t="s">
        <v>8</v>
      </c>
      <c r="X2" s="102" t="s">
        <v>7</v>
      </c>
      <c r="Y2" s="102"/>
      <c r="Z2" s="102" t="s">
        <v>8</v>
      </c>
      <c r="AA2" s="102" t="s">
        <v>7</v>
      </c>
      <c r="AB2" s="102"/>
      <c r="AC2" s="102" t="s">
        <v>8</v>
      </c>
      <c r="AD2" s="102" t="s">
        <v>7</v>
      </c>
      <c r="AE2" s="102"/>
      <c r="AF2" s="102" t="s">
        <v>8</v>
      </c>
      <c r="AG2" s="102" t="s">
        <v>7</v>
      </c>
      <c r="AH2" s="102"/>
      <c r="AI2" s="103" t="s">
        <v>1047</v>
      </c>
      <c r="AJ2" s="102" t="s">
        <v>1045</v>
      </c>
      <c r="AK2" s="104" t="s">
        <v>1047</v>
      </c>
      <c r="AL2" s="110"/>
      <c r="AM2" s="111" t="s">
        <v>1052</v>
      </c>
      <c r="AN2" s="112"/>
      <c r="AO2" s="148"/>
      <c r="AP2" s="101"/>
    </row>
    <row r="3" spans="1:43" s="120" customFormat="1" x14ac:dyDescent="0.25">
      <c r="A3" s="113" t="s">
        <v>17</v>
      </c>
      <c r="B3" s="113" t="s">
        <v>9</v>
      </c>
      <c r="C3" s="113"/>
      <c r="D3" s="113"/>
      <c r="E3" s="113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5"/>
      <c r="AJ3" s="114"/>
      <c r="AK3" s="116"/>
      <c r="AL3" s="117"/>
      <c r="AM3" s="118"/>
      <c r="AN3" s="119"/>
      <c r="AO3" s="149"/>
      <c r="AP3" s="113"/>
    </row>
    <row r="4" spans="1:43" s="85" customFormat="1" x14ac:dyDescent="0.25">
      <c r="A4" s="88">
        <v>1</v>
      </c>
      <c r="B4" s="88"/>
      <c r="C4" s="88"/>
      <c r="D4" s="83">
        <v>93693</v>
      </c>
      <c r="E4" s="83"/>
      <c r="F4" s="84" t="str">
        <f>VLOOKUP(D4,BHP!$D$2:$F$400,3,0)</f>
        <v>+</v>
      </c>
      <c r="G4" s="84" t="str">
        <f>VLOOKUP(D4,WYKŁAD1!$D$2:$H$701,5,0)</f>
        <v>+</v>
      </c>
      <c r="H4" s="84" t="str">
        <f>VLOOKUP(D4,WYKŁAD2!$D$2:$H$701,5,0)</f>
        <v>+</v>
      </c>
      <c r="I4" s="84" t="str">
        <f>VLOOKUP(D4,WYKŁAD3!$D$2:$H$701,5,0)</f>
        <v>+</v>
      </c>
      <c r="J4" s="84" t="str">
        <f>VLOOKUP(D4,WYKŁAD4!$D$2:$H$699,5,0)</f>
        <v>+</v>
      </c>
      <c r="K4" s="82" t="s">
        <v>446</v>
      </c>
      <c r="L4" s="84">
        <f>VLOOKUP(D4,NERWY!$C$2:$F$400,4,0)</f>
        <v>7</v>
      </c>
      <c r="M4" s="84"/>
      <c r="N4" s="82" t="s">
        <v>446</v>
      </c>
      <c r="O4" s="82">
        <f>VLOOKUP(D4,MIĘŚNIE!$C$2:$F$400,4,0)</f>
        <v>9</v>
      </c>
      <c r="P4" s="82"/>
      <c r="Q4" s="82" t="s">
        <v>446</v>
      </c>
      <c r="R4" s="82">
        <f>VLOOKUP(D4,KRĄŻENIE1!$C$2:$F$400,4,0)</f>
        <v>7</v>
      </c>
      <c r="S4" s="82"/>
      <c r="T4" s="82" t="s">
        <v>446</v>
      </c>
      <c r="U4" s="82">
        <f>VLOOKUP(D4,ZMYSŁY!$C$2:$F$400,4,0)</f>
        <v>7</v>
      </c>
      <c r="V4" s="82"/>
      <c r="W4" s="82" t="s">
        <v>446</v>
      </c>
      <c r="X4" s="53">
        <f>VLOOKUP(D4,KRĄŻENIE2!$C$2:$F$400,4,0)</f>
        <v>4</v>
      </c>
      <c r="Y4" s="53">
        <f>VLOOKUP(D4,KRĄŻENIE2PI!$C$2:$F$400,4,0)</f>
        <v>7</v>
      </c>
      <c r="Z4" s="53" t="s">
        <v>446</v>
      </c>
      <c r="AA4" s="53">
        <f>VLOOKUP(D4,ODDECHOWY!$C$2:$F$400,4,0)</f>
        <v>6</v>
      </c>
      <c r="AB4" s="53"/>
      <c r="AC4" s="82" t="s">
        <v>446</v>
      </c>
      <c r="AD4" s="82">
        <f>VLOOKUP(D4,MOCZOWY!$C$2:$F$400,4,0)</f>
        <v>7</v>
      </c>
      <c r="AE4" s="82"/>
      <c r="AF4" s="82" t="s">
        <v>446</v>
      </c>
      <c r="AG4" s="53">
        <f>VLOOKUP(D4,KREW!$C$2:$F$400,4,0)</f>
        <v>5</v>
      </c>
      <c r="AH4" s="53">
        <f>VLOOKUP(D4,KREWPI!$C$2:$F$400,4,0)</f>
        <v>8</v>
      </c>
      <c r="AI4" s="84">
        <f>SUMIF(L4:AG4,"&gt;5")</f>
        <v>50</v>
      </c>
      <c r="AJ4" s="82">
        <v>0</v>
      </c>
      <c r="AK4" s="86">
        <f>SUM(AI4:AJ4)</f>
        <v>50</v>
      </c>
      <c r="AL4" s="121" t="s">
        <v>448</v>
      </c>
      <c r="AM4" s="99"/>
      <c r="AN4" s="100">
        <f>VLOOKUP(D4,EGZAMIN!$C$2:$F$400,4,0)</f>
        <v>32</v>
      </c>
      <c r="AO4" s="150">
        <f>IF(AN4&lt;36,2,IF(AN4&lt;41,3,IF(AN4&lt;46,3.5,IF(AN4&lt;51,4,IF(AN4&lt;55,4.5,IF(AN4&gt;55,5))))))</f>
        <v>2</v>
      </c>
      <c r="AP4" s="88">
        <v>32</v>
      </c>
      <c r="AQ4" s="85">
        <v>2</v>
      </c>
    </row>
    <row r="5" spans="1:43" s="70" customFormat="1" x14ac:dyDescent="0.25">
      <c r="A5" s="60">
        <v>2</v>
      </c>
      <c r="B5" s="88"/>
      <c r="C5" s="88"/>
      <c r="D5" s="83">
        <v>93511</v>
      </c>
      <c r="E5" s="83"/>
      <c r="F5" s="84" t="str">
        <f>VLOOKUP(D5,BHP!$D$2:$F$400,3,0)</f>
        <v>+</v>
      </c>
      <c r="G5" s="84" t="str">
        <f>VLOOKUP(D5,WYKŁAD1!$D$2:$H$701,5,0)</f>
        <v>+</v>
      </c>
      <c r="H5" s="84" t="str">
        <f>VLOOKUP(D5,WYKŁAD2!$D$2:$H$701,5,0)</f>
        <v>+</v>
      </c>
      <c r="I5" s="84" t="str">
        <f>VLOOKUP(D5,WYKŁAD3!$D$2:$H$701,5,0)</f>
        <v>+</v>
      </c>
      <c r="J5" s="84" t="str">
        <f>VLOOKUP(D5,WYKŁAD4!$D$2:$H$699,5,0)</f>
        <v>+</v>
      </c>
      <c r="K5" s="82" t="s">
        <v>446</v>
      </c>
      <c r="L5" s="84">
        <f>VLOOKUP(D5,NERWY!$C$2:$F$400,4,0)</f>
        <v>9</v>
      </c>
      <c r="M5" s="84"/>
      <c r="N5" s="82" t="s">
        <v>446</v>
      </c>
      <c r="O5" s="82">
        <f>VLOOKUP(D5,MIĘŚNIE!$C$2:$F$400,4,0)</f>
        <v>9</v>
      </c>
      <c r="P5" s="82"/>
      <c r="Q5" s="82" t="s">
        <v>446</v>
      </c>
      <c r="R5" s="53">
        <f>VLOOKUP(D5,KRĄŻENIE1!$C$2:$F$400,4,0)</f>
        <v>4</v>
      </c>
      <c r="S5" s="53" t="s">
        <v>448</v>
      </c>
      <c r="T5" s="82" t="s">
        <v>446</v>
      </c>
      <c r="U5" s="82">
        <f>VLOOKUP(D5,ZMYSŁY!$C$2:$F$400,4,0)</f>
        <v>6</v>
      </c>
      <c r="V5" s="82"/>
      <c r="W5" s="82" t="s">
        <v>446</v>
      </c>
      <c r="X5" s="82">
        <f>VLOOKUP(D5,KRĄŻENIE2!$C$2:$F$400,4,0)</f>
        <v>8</v>
      </c>
      <c r="Y5" s="64"/>
      <c r="Z5" s="82" t="s">
        <v>446</v>
      </c>
      <c r="AA5" s="53">
        <f>VLOOKUP(D5,ODDECHOWY!$C$2:$F$400,4,0)</f>
        <v>4</v>
      </c>
      <c r="AB5" s="53">
        <f>VLOOKUP(D5,ODDECHOWYPI!$C$2:$F$400,4,0)</f>
        <v>9</v>
      </c>
      <c r="AC5" s="82" t="s">
        <v>446</v>
      </c>
      <c r="AD5" s="82">
        <f>VLOOKUP(D5,MOCZOWY!$C$2:$F$400,4,0)</f>
        <v>8</v>
      </c>
      <c r="AE5" s="82"/>
      <c r="AF5" s="82" t="s">
        <v>446</v>
      </c>
      <c r="AG5" s="82">
        <f>VLOOKUP(D5,KREW!$C$2:$F$400,4,0)</f>
        <v>8</v>
      </c>
      <c r="AH5" s="64"/>
      <c r="AI5" s="84">
        <f t="shared" ref="AI5:AI68" si="0">SUMIF(L5:AG5,"&gt;5")</f>
        <v>57</v>
      </c>
      <c r="AJ5" s="82">
        <v>3</v>
      </c>
      <c r="AK5" s="86">
        <f t="shared" ref="AK5:AK68" si="1">SUM(AI5:AJ5)</f>
        <v>60</v>
      </c>
      <c r="AL5" s="121" t="s">
        <v>448</v>
      </c>
      <c r="AM5" s="98"/>
      <c r="AN5" s="100">
        <f>VLOOKUP(D5,EGZAMIN!$C$2:$F$400,4,0)</f>
        <v>33</v>
      </c>
      <c r="AO5" s="150">
        <f t="shared" ref="AO5:AO68" si="2">IF(AN5&lt;36,2,IF(AN5&lt;41,3,IF(AN5&lt;46,3.5,IF(AN5&lt;51,4,IF(AN5&lt;55,4.5,IF(AN5&gt;55,5))))))</f>
        <v>2</v>
      </c>
      <c r="AP5" s="60">
        <v>42</v>
      </c>
      <c r="AQ5" s="85">
        <v>3.5</v>
      </c>
    </row>
    <row r="6" spans="1:43" s="122" customFormat="1" x14ac:dyDescent="0.25">
      <c r="A6" s="88">
        <v>3</v>
      </c>
      <c r="B6" s="88"/>
      <c r="C6" s="88"/>
      <c r="D6" s="83">
        <v>93519</v>
      </c>
      <c r="E6" s="83"/>
      <c r="F6" s="84" t="str">
        <f>VLOOKUP(D6,BHP!$D$2:$F$400,3,0)</f>
        <v>+</v>
      </c>
      <c r="G6" s="84" t="str">
        <f>VLOOKUP(D6,WYKŁAD1!$D$2:$H$701,5,0)</f>
        <v>+</v>
      </c>
      <c r="H6" s="84" t="str">
        <f>VLOOKUP(D6,WYKŁAD2!$D$2:$H$701,5,0)</f>
        <v>+</v>
      </c>
      <c r="I6" s="84" t="str">
        <f>VLOOKUP(D6,WYKŁAD3!$D$2:$H$701,5,0)</f>
        <v>+</v>
      </c>
      <c r="J6" s="84" t="str">
        <f>VLOOKUP(D6,WYKŁAD4!$D$2:$H$699,5,0)</f>
        <v>+</v>
      </c>
      <c r="K6" s="82" t="s">
        <v>446</v>
      </c>
      <c r="L6" s="84">
        <f>VLOOKUP(D6,NERWY!$C$2:$F$400,4,0)</f>
        <v>10</v>
      </c>
      <c r="M6" s="84"/>
      <c r="N6" s="82" t="s">
        <v>446</v>
      </c>
      <c r="O6" s="82">
        <f>VLOOKUP(D6,MIĘŚNIE!$C$2:$F$400,4,0)</f>
        <v>10</v>
      </c>
      <c r="P6" s="82"/>
      <c r="Q6" s="82" t="s">
        <v>446</v>
      </c>
      <c r="R6" s="82">
        <f>VLOOKUP(D6,KRĄŻENIE1!$C$2:$F$400,4,0)</f>
        <v>7</v>
      </c>
      <c r="S6" s="82"/>
      <c r="T6" s="82" t="s">
        <v>446</v>
      </c>
      <c r="U6" s="82">
        <f>VLOOKUP(D6,ZMYSŁY!$C$2:$F$400,4,0)</f>
        <v>7</v>
      </c>
      <c r="V6" s="82"/>
      <c r="W6" s="82" t="s">
        <v>446</v>
      </c>
      <c r="X6" s="82">
        <f>VLOOKUP(D6,KRĄŻENIE2!$C$2:$F$400,4,0)</f>
        <v>7</v>
      </c>
      <c r="Y6" s="64"/>
      <c r="Z6" s="82" t="s">
        <v>446</v>
      </c>
      <c r="AA6" s="82">
        <f>VLOOKUP(D6,ODDECHOWY!$C$2:$F$400,4,0)</f>
        <v>6</v>
      </c>
      <c r="AB6" s="53"/>
      <c r="AC6" s="82" t="s">
        <v>446</v>
      </c>
      <c r="AD6" s="82">
        <f>VLOOKUP(D6,MOCZOWY!$C$2:$F$400,4,0)</f>
        <v>9</v>
      </c>
      <c r="AE6" s="82"/>
      <c r="AF6" s="82" t="s">
        <v>446</v>
      </c>
      <c r="AG6" s="82">
        <f>VLOOKUP(D6,KREW!$C$2:$F$400,4,0)</f>
        <v>9</v>
      </c>
      <c r="AH6" s="64"/>
      <c r="AI6" s="84">
        <f t="shared" si="0"/>
        <v>65</v>
      </c>
      <c r="AJ6" s="82">
        <v>3</v>
      </c>
      <c r="AK6" s="86">
        <f t="shared" si="1"/>
        <v>68</v>
      </c>
      <c r="AL6" s="121" t="s">
        <v>448</v>
      </c>
      <c r="AM6" s="94">
        <v>3.5</v>
      </c>
      <c r="AN6" s="90"/>
      <c r="AO6" s="151"/>
      <c r="AP6" s="125"/>
    </row>
    <row r="7" spans="1:43" s="122" customFormat="1" x14ac:dyDescent="0.25">
      <c r="A7" s="88">
        <v>4</v>
      </c>
      <c r="B7" s="88"/>
      <c r="C7" s="88"/>
      <c r="D7" s="83">
        <v>93523</v>
      </c>
      <c r="E7" s="83"/>
      <c r="F7" s="84" t="str">
        <f>VLOOKUP(D7,BHP!$D$2:$F$400,3,0)</f>
        <v>+</v>
      </c>
      <c r="G7" s="84" t="str">
        <f>VLOOKUP(D7,WYKŁAD1!$D$2:$H$701,5,0)</f>
        <v>+</v>
      </c>
      <c r="H7" s="84" t="str">
        <f>VLOOKUP(D7,WYKŁAD2!$D$2:$H$701,5,0)</f>
        <v>+</v>
      </c>
      <c r="I7" s="84" t="s">
        <v>446</v>
      </c>
      <c r="J7" s="84" t="s">
        <v>446</v>
      </c>
      <c r="K7" s="82" t="s">
        <v>446</v>
      </c>
      <c r="L7" s="84">
        <f>VLOOKUP(D7,NERWY!$C$2:$F$400,4,0)</f>
        <v>10</v>
      </c>
      <c r="M7" s="84"/>
      <c r="N7" s="82" t="s">
        <v>446</v>
      </c>
      <c r="O7" s="82">
        <f>VLOOKUP(D7,MIĘŚNIE!$C$2:$F$400,4,0)</f>
        <v>9</v>
      </c>
      <c r="P7" s="82"/>
      <c r="Q7" s="82" t="s">
        <v>446</v>
      </c>
      <c r="R7" s="82">
        <f>VLOOKUP(D7,KRĄŻENIE1!$C$2:$F$400,4,0)</f>
        <v>8</v>
      </c>
      <c r="S7" s="82"/>
      <c r="T7" s="82" t="s">
        <v>446</v>
      </c>
      <c r="U7" s="82">
        <f>VLOOKUP(D7,ZMYSŁY!$C$2:$F$400,4,0)</f>
        <v>8</v>
      </c>
      <c r="V7" s="82"/>
      <c r="W7" s="82" t="s">
        <v>446</v>
      </c>
      <c r="X7" s="82">
        <f>VLOOKUP(D7,KRĄŻENIE2!$C$2:$F$400,4,0)</f>
        <v>9</v>
      </c>
      <c r="Y7" s="64"/>
      <c r="Z7" s="82" t="s">
        <v>446</v>
      </c>
      <c r="AA7" s="82">
        <f>VLOOKUP(D7,ODDECHOWY!$C$2:$F$400,4,0)</f>
        <v>9</v>
      </c>
      <c r="AB7" s="53"/>
      <c r="AC7" s="82" t="s">
        <v>446</v>
      </c>
      <c r="AD7" s="82">
        <f>VLOOKUP(D7,MOCZOWY!$C$2:$F$400,4,0)</f>
        <v>10</v>
      </c>
      <c r="AE7" s="82"/>
      <c r="AF7" s="82" t="s">
        <v>446</v>
      </c>
      <c r="AG7" s="82">
        <f>VLOOKUP(D7,KREW!$C$2:$F$400,4,0)</f>
        <v>9</v>
      </c>
      <c r="AH7" s="64"/>
      <c r="AI7" s="84">
        <f t="shared" si="0"/>
        <v>72</v>
      </c>
      <c r="AJ7" s="82">
        <v>0</v>
      </c>
      <c r="AK7" s="86">
        <f t="shared" si="1"/>
        <v>72</v>
      </c>
      <c r="AL7" s="121" t="s">
        <v>448</v>
      </c>
      <c r="AM7" s="94">
        <v>4.5</v>
      </c>
      <c r="AN7" s="90"/>
      <c r="AO7" s="151"/>
      <c r="AP7" s="125"/>
    </row>
    <row r="8" spans="1:43" s="85" customFormat="1" x14ac:dyDescent="0.25">
      <c r="A8" s="88">
        <v>5</v>
      </c>
      <c r="B8" s="88"/>
      <c r="C8" s="88"/>
      <c r="D8" s="83">
        <v>93533</v>
      </c>
      <c r="E8" s="83"/>
      <c r="F8" s="84" t="str">
        <f>VLOOKUP(D8,BHP!$D$2:$F$400,3,0)</f>
        <v>+</v>
      </c>
      <c r="G8" s="84" t="str">
        <f>VLOOKUP(D8,WYKŁAD1!$D$2:$H$701,5,0)</f>
        <v>+</v>
      </c>
      <c r="H8" s="84" t="str">
        <f>VLOOKUP(D8,WYKŁAD2!$D$2:$H$701,5,0)</f>
        <v>+</v>
      </c>
      <c r="I8" s="84" t="str">
        <f>VLOOKUP(D8,WYKŁAD3!$D$2:$H$701,5,0)</f>
        <v>+</v>
      </c>
      <c r="J8" s="84" t="str">
        <f>VLOOKUP(D8,WYKŁAD4!$D$2:$H$699,5,0)</f>
        <v>+</v>
      </c>
      <c r="K8" s="82" t="s">
        <v>446</v>
      </c>
      <c r="L8" s="84">
        <f>VLOOKUP(D8,NERWY!$C$2:$F$400,4,0)</f>
        <v>9</v>
      </c>
      <c r="M8" s="84"/>
      <c r="N8" s="82" t="s">
        <v>446</v>
      </c>
      <c r="O8" s="82">
        <f>VLOOKUP(D8,MIĘŚNIE!$C$2:$F$400,4,0)</f>
        <v>8</v>
      </c>
      <c r="P8" s="82"/>
      <c r="Q8" s="82" t="s">
        <v>446</v>
      </c>
      <c r="R8" s="82">
        <f>VLOOKUP(D8,KRĄŻENIE1!$C$2:$F$400,4,0)</f>
        <v>7</v>
      </c>
      <c r="S8" s="82"/>
      <c r="T8" s="82" t="s">
        <v>446</v>
      </c>
      <c r="U8" s="82">
        <f>VLOOKUP(D8,ZMYSŁY!$C$2:$F$400,4,0)</f>
        <v>6</v>
      </c>
      <c r="V8" s="82"/>
      <c r="W8" s="82" t="s">
        <v>446</v>
      </c>
      <c r="X8" s="82">
        <f>VLOOKUP(D8,KRĄŻENIE2!$C$2:$F$400,4,0)</f>
        <v>6</v>
      </c>
      <c r="Y8" s="64"/>
      <c r="Z8" s="82" t="s">
        <v>446</v>
      </c>
      <c r="AA8" s="53">
        <f>VLOOKUP(D8,ODDECHOWY!$C$2:$F$400,4,0)</f>
        <v>3</v>
      </c>
      <c r="AB8" s="53">
        <f>VLOOKUP(D8,ODDECHOWYPI!$C$2:$F$400,4,0)</f>
        <v>8</v>
      </c>
      <c r="AC8" s="82" t="s">
        <v>446</v>
      </c>
      <c r="AD8" s="82">
        <f>VLOOKUP(D8,MOCZOWY!$C$2:$F$400,4,0)</f>
        <v>9</v>
      </c>
      <c r="AE8" s="82"/>
      <c r="AF8" s="82" t="s">
        <v>446</v>
      </c>
      <c r="AG8" s="82">
        <f>VLOOKUP(D8,KREW!$C$2:$F$400,4,0)</f>
        <v>9</v>
      </c>
      <c r="AH8" s="64"/>
      <c r="AI8" s="84">
        <f t="shared" si="0"/>
        <v>62</v>
      </c>
      <c r="AJ8" s="82">
        <v>0</v>
      </c>
      <c r="AK8" s="86">
        <f t="shared" si="1"/>
        <v>62</v>
      </c>
      <c r="AL8" s="121" t="s">
        <v>448</v>
      </c>
      <c r="AM8" s="94"/>
      <c r="AN8" s="90">
        <f>VLOOKUP(D8,EGZAMIN!$C$2:$F$400,4,0)</f>
        <v>45</v>
      </c>
      <c r="AO8" s="151">
        <f t="shared" si="2"/>
        <v>3.5</v>
      </c>
      <c r="AP8" s="88"/>
    </row>
    <row r="9" spans="1:43" s="122" customFormat="1" x14ac:dyDescent="0.25">
      <c r="A9" s="88">
        <v>6</v>
      </c>
      <c r="B9" s="88"/>
      <c r="C9" s="88"/>
      <c r="D9" s="83">
        <v>93538</v>
      </c>
      <c r="E9" s="83"/>
      <c r="F9" s="84" t="str">
        <f>VLOOKUP(D9,BHP!$D$2:$F$400,3,0)</f>
        <v>+</v>
      </c>
      <c r="G9" s="84" t="str">
        <f>VLOOKUP(D9,WYKŁAD1!$D$2:$H$701,5,0)</f>
        <v>+</v>
      </c>
      <c r="H9" s="84" t="str">
        <f>VLOOKUP(D9,WYKŁAD2!$D$2:$H$701,5,0)</f>
        <v>+</v>
      </c>
      <c r="I9" s="84" t="str">
        <f>VLOOKUP(D9,WYKŁAD3!$D$2:$H$701,5,0)</f>
        <v>+</v>
      </c>
      <c r="J9" s="84" t="str">
        <f>VLOOKUP(D9,WYKŁAD4!$D$2:$H$699,5,0)</f>
        <v>+</v>
      </c>
      <c r="K9" s="82" t="s">
        <v>446</v>
      </c>
      <c r="L9" s="84">
        <f>VLOOKUP(D9,NERWY!$C$2:$F$400,4,0)</f>
        <v>10</v>
      </c>
      <c r="M9" s="84"/>
      <c r="N9" s="82" t="s">
        <v>446</v>
      </c>
      <c r="O9" s="82">
        <f>VLOOKUP(D9,MIĘŚNIE!$C$2:$F$400,4,0)</f>
        <v>9</v>
      </c>
      <c r="P9" s="82"/>
      <c r="Q9" s="82" t="s">
        <v>446</v>
      </c>
      <c r="R9" s="82">
        <f>VLOOKUP(D9,KRĄŻENIE1!$C$2:$F$400,4,0)</f>
        <v>9</v>
      </c>
      <c r="S9" s="82"/>
      <c r="T9" s="82" t="s">
        <v>446</v>
      </c>
      <c r="U9" s="82">
        <f>VLOOKUP(D9,ZMYSŁY!$C$2:$F$400,4,0)</f>
        <v>7</v>
      </c>
      <c r="V9" s="82"/>
      <c r="W9" s="82" t="s">
        <v>446</v>
      </c>
      <c r="X9" s="82">
        <f>VLOOKUP(D9,KRĄŻENIE2!$C$2:$F$400,4,0)</f>
        <v>8</v>
      </c>
      <c r="Y9" s="64"/>
      <c r="Z9" s="82" t="s">
        <v>446</v>
      </c>
      <c r="AA9" s="82">
        <f>VLOOKUP(D9,ODDECHOWY!$C$2:$F$400,4,0)</f>
        <v>9</v>
      </c>
      <c r="AB9" s="53"/>
      <c r="AC9" s="82" t="s">
        <v>446</v>
      </c>
      <c r="AD9" s="82">
        <f>VLOOKUP(D9,MOCZOWY!$C$2:$F$400,4,0)</f>
        <v>10</v>
      </c>
      <c r="AE9" s="82"/>
      <c r="AF9" s="82" t="s">
        <v>446</v>
      </c>
      <c r="AG9" s="82">
        <f>VLOOKUP(D9,KREW!$C$2:$F$400,4,0)</f>
        <v>9</v>
      </c>
      <c r="AH9" s="64"/>
      <c r="AI9" s="84">
        <f t="shared" si="0"/>
        <v>71</v>
      </c>
      <c r="AJ9" s="82">
        <v>0</v>
      </c>
      <c r="AK9" s="86">
        <f t="shared" si="1"/>
        <v>71</v>
      </c>
      <c r="AL9" s="121" t="s">
        <v>448</v>
      </c>
      <c r="AM9" s="94">
        <v>4</v>
      </c>
      <c r="AN9" s="90"/>
      <c r="AO9" s="151"/>
      <c r="AP9" s="125"/>
    </row>
    <row r="10" spans="1:43" s="18" customFormat="1" hidden="1" x14ac:dyDescent="0.25">
      <c r="A10" s="40">
        <v>7</v>
      </c>
      <c r="B10" s="16"/>
      <c r="C10" s="16"/>
      <c r="D10" s="17">
        <v>93539</v>
      </c>
      <c r="E10" s="17"/>
      <c r="F10" s="54" t="str">
        <f>VLOOKUP(D10,BHP!$D$2:$F$400,3,0)</f>
        <v>-</v>
      </c>
      <c r="G10" s="41" t="s">
        <v>447</v>
      </c>
      <c r="H10" s="41" t="s">
        <v>447</v>
      </c>
      <c r="I10" s="84" t="e">
        <f>VLOOKUP(D10,WYKŁAD3!$D$2:$H$701,5,0)</f>
        <v>#N/A</v>
      </c>
      <c r="J10" s="41" t="s">
        <v>447</v>
      </c>
      <c r="K10" s="52" t="s">
        <v>447</v>
      </c>
      <c r="L10" s="84" t="e">
        <f>VLOOKUP(D10,NERWY!$C$2:$F$400,4,0)</f>
        <v>#N/A</v>
      </c>
      <c r="M10" s="84"/>
      <c r="N10" s="52" t="s">
        <v>447</v>
      </c>
      <c r="O10" s="82" t="e">
        <f>VLOOKUP(D10,MIĘŚNIE!$C$2:$F$400,4,0)</f>
        <v>#N/A</v>
      </c>
      <c r="P10" s="82"/>
      <c r="Q10" s="52"/>
      <c r="R10" s="82" t="e">
        <f>VLOOKUP(D10,KRĄŻENIE1!$C$2:$F$400,4,0)</f>
        <v>#N/A</v>
      </c>
      <c r="S10" s="82" t="e">
        <f>VLOOKUP(D10,KRĄŻENIE1PI!$C$2:$F$400,4,0)</f>
        <v>#N/A</v>
      </c>
      <c r="T10" s="52" t="s">
        <v>447</v>
      </c>
      <c r="U10" s="82" t="e">
        <f>VLOOKUP(D10,ZMYSŁY!$C$2:$F$400,4,0)</f>
        <v>#N/A</v>
      </c>
      <c r="V10" s="82"/>
      <c r="W10" s="52"/>
      <c r="X10" s="82" t="e">
        <f>VLOOKUP(D10,KRĄŻENIE2!$C$2:$F$400,4,0)</f>
        <v>#N/A</v>
      </c>
      <c r="Y10" s="64" t="e">
        <f>VLOOKUP(D10,KRĄŻENIE2PI!$C$2:$F$400,4,0)</f>
        <v>#N/A</v>
      </c>
      <c r="Z10" s="82"/>
      <c r="AA10" s="64" t="str">
        <f>VLOOKUP(D10,ODDECHOWY!$C$2:$F$400,4,0)</f>
        <v/>
      </c>
      <c r="AB10" s="53" t="e">
        <f>VLOOKUP(D10,ODDECHOWYPI!$C$2:$F$400,4,0)</f>
        <v>#N/A</v>
      </c>
      <c r="AC10" s="52"/>
      <c r="AD10" s="82" t="e">
        <f>VLOOKUP(D10,MOCZOWY!$C$2:$F$400,4,0)</f>
        <v>#N/A</v>
      </c>
      <c r="AE10" s="82"/>
      <c r="AF10" s="52"/>
      <c r="AG10" s="82" t="e">
        <f>VLOOKUP(D10,KREW!$C$2:$F$400,4,0)</f>
        <v>#N/A</v>
      </c>
      <c r="AH10" s="64"/>
      <c r="AI10" s="123">
        <f t="shared" si="0"/>
        <v>0</v>
      </c>
      <c r="AJ10" s="26"/>
      <c r="AK10" s="124">
        <f t="shared" si="1"/>
        <v>0</v>
      </c>
      <c r="AL10" s="121" t="s">
        <v>448</v>
      </c>
      <c r="AM10" s="93"/>
      <c r="AN10" s="100" t="e">
        <f>VLOOKUP(D10,EGZAMIN!$C$2:$F$400,4,0)</f>
        <v>#N/A</v>
      </c>
      <c r="AO10" s="151" t="e">
        <f t="shared" si="2"/>
        <v>#N/A</v>
      </c>
      <c r="AP10" s="16"/>
    </row>
    <row r="11" spans="1:43" s="85" customFormat="1" x14ac:dyDescent="0.25">
      <c r="A11" s="88">
        <v>7</v>
      </c>
      <c r="B11" s="88"/>
      <c r="C11" s="88"/>
      <c r="D11" s="83">
        <v>93540</v>
      </c>
      <c r="E11" s="83"/>
      <c r="F11" s="84" t="str">
        <f>VLOOKUP(D11,BHP!$D$2:$F$400,3,0)</f>
        <v>+</v>
      </c>
      <c r="G11" s="84" t="str">
        <f>VLOOKUP(D11,WYKŁAD1!$D$2:$H$701,5,0)</f>
        <v>+</v>
      </c>
      <c r="H11" s="84" t="str">
        <f>VLOOKUP(D11,WYKŁAD2!$D$2:$H$701,5,0)</f>
        <v>+</v>
      </c>
      <c r="I11" s="84" t="s">
        <v>446</v>
      </c>
      <c r="J11" s="84" t="str">
        <f>VLOOKUP(D11,WYKŁAD4!$D$2:$H$699,5,0)</f>
        <v>+</v>
      </c>
      <c r="K11" s="82" t="s">
        <v>446</v>
      </c>
      <c r="L11" s="84">
        <f>VLOOKUP(D11,NERWY!$C$2:$F$400,4,0)</f>
        <v>10</v>
      </c>
      <c r="M11" s="84"/>
      <c r="N11" s="82" t="s">
        <v>446</v>
      </c>
      <c r="O11" s="82">
        <f>VLOOKUP(D11,MIĘŚNIE!$C$2:$F$400,4,0)</f>
        <v>9</v>
      </c>
      <c r="P11" s="82"/>
      <c r="Q11" s="82" t="s">
        <v>446</v>
      </c>
      <c r="R11" s="53">
        <f>VLOOKUP(D11,KRĄŻENIE1!$C$2:$F$400,4,0)</f>
        <v>5</v>
      </c>
      <c r="S11" s="53">
        <f>VLOOKUP(D11,KRĄŻENIE1PI!$C$2:$F$400,4,0)</f>
        <v>9</v>
      </c>
      <c r="T11" s="53" t="s">
        <v>446</v>
      </c>
      <c r="U11" s="53">
        <f>VLOOKUP(D11,ZMYSŁY!$C$2:$F$400,4,0)</f>
        <v>6</v>
      </c>
      <c r="V11" s="53"/>
      <c r="W11" s="53" t="s">
        <v>446</v>
      </c>
      <c r="X11" s="53">
        <f>VLOOKUP(D11,KRĄŻENIE2!$C$2:$F$400,4,0)</f>
        <v>5</v>
      </c>
      <c r="Y11" s="53">
        <f>VLOOKUP(D11,KRĄŻENIE2PI!$C$2:$F$400,4,0)</f>
        <v>9</v>
      </c>
      <c r="Z11" s="53" t="s">
        <v>446</v>
      </c>
      <c r="AA11" s="53">
        <f>VLOOKUP(D11,ODDECHOWY!$C$2:$F$400,4,0)</f>
        <v>4</v>
      </c>
      <c r="AB11" s="53">
        <f>VLOOKUP(D11,ODDECHOWYPI!$C$2:$F$400,4,0)</f>
        <v>10</v>
      </c>
      <c r="AC11" s="82" t="s">
        <v>446</v>
      </c>
      <c r="AD11" s="82">
        <f>VLOOKUP(D11,MOCZOWY!$C$2:$F$400,4,0)</f>
        <v>8</v>
      </c>
      <c r="AE11" s="82"/>
      <c r="AF11" s="82" t="s">
        <v>446</v>
      </c>
      <c r="AG11" s="82">
        <f>VLOOKUP(D11,KREW!$C$2:$F$400,4,0)</f>
        <v>8</v>
      </c>
      <c r="AH11" s="64"/>
      <c r="AI11" s="84">
        <f t="shared" si="0"/>
        <v>69</v>
      </c>
      <c r="AJ11" s="82">
        <v>2</v>
      </c>
      <c r="AK11" s="86">
        <f t="shared" si="1"/>
        <v>71</v>
      </c>
      <c r="AL11" s="121" t="s">
        <v>448</v>
      </c>
      <c r="AM11" s="94"/>
      <c r="AN11" s="90">
        <f>VLOOKUP(D11,EGZAMIN!$C$2:$F$400,4,0)</f>
        <v>37</v>
      </c>
      <c r="AO11" s="151">
        <f t="shared" si="2"/>
        <v>3</v>
      </c>
      <c r="AP11" s="88"/>
    </row>
    <row r="12" spans="1:43" s="85" customFormat="1" x14ac:dyDescent="0.25">
      <c r="A12" s="88">
        <v>8</v>
      </c>
      <c r="B12" s="88"/>
      <c r="C12" s="88"/>
      <c r="D12" s="83">
        <v>93543</v>
      </c>
      <c r="E12" s="83"/>
      <c r="F12" s="84" t="str">
        <f>VLOOKUP(D12,BHP!$D$2:$F$400,3,0)</f>
        <v>+</v>
      </c>
      <c r="G12" s="84" t="str">
        <f>VLOOKUP(D12,WYKŁAD1!$D$2:$H$701,5,0)</f>
        <v>+</v>
      </c>
      <c r="H12" s="84" t="str">
        <f>VLOOKUP(D12,WYKŁAD2!$D$2:$H$701,5,0)</f>
        <v>+</v>
      </c>
      <c r="I12" s="84" t="str">
        <f>VLOOKUP(D12,WYKŁAD3!$D$2:$H$701,5,0)</f>
        <v>+</v>
      </c>
      <c r="J12" s="84" t="str">
        <f>VLOOKUP(D12,WYKŁAD4!$D$2:$H$699,5,0)</f>
        <v>+</v>
      </c>
      <c r="K12" s="82" t="s">
        <v>446</v>
      </c>
      <c r="L12" s="84">
        <f>VLOOKUP(D12,NERWY!$C$2:$F$400,4,0)</f>
        <v>10</v>
      </c>
      <c r="M12" s="84"/>
      <c r="N12" s="82" t="s">
        <v>446</v>
      </c>
      <c r="O12" s="82">
        <f>VLOOKUP(D12,MIĘŚNIE!$C$2:$F$400,4,0)</f>
        <v>10</v>
      </c>
      <c r="P12" s="82"/>
      <c r="Q12" s="82" t="s">
        <v>446</v>
      </c>
      <c r="R12" s="82">
        <f>VLOOKUP(D12,KRĄŻENIE1!$C$2:$F$400,4,0)</f>
        <v>7</v>
      </c>
      <c r="S12" s="82"/>
      <c r="T12" s="82" t="s">
        <v>446</v>
      </c>
      <c r="U12" s="82">
        <f>VLOOKUP(D12,ZMYSŁY!$C$2:$F$400,4,0)</f>
        <v>6</v>
      </c>
      <c r="V12" s="82"/>
      <c r="W12" s="82" t="s">
        <v>446</v>
      </c>
      <c r="X12" s="82">
        <f>VLOOKUP(D12,KRĄŻENIE2!$C$2:$F$400,4,0)</f>
        <v>7</v>
      </c>
      <c r="Y12" s="64"/>
      <c r="Z12" s="82" t="s">
        <v>446</v>
      </c>
      <c r="AA12" s="82">
        <f>VLOOKUP(D12,ODDECHOWY!$C$2:$F$400,4,0)</f>
        <v>8</v>
      </c>
      <c r="AB12" s="53"/>
      <c r="AC12" s="82" t="s">
        <v>446</v>
      </c>
      <c r="AD12" s="82">
        <f>VLOOKUP(D12,MOCZOWY!$C$2:$F$400,4,0)</f>
        <v>9</v>
      </c>
      <c r="AE12" s="82"/>
      <c r="AF12" s="82" t="s">
        <v>446</v>
      </c>
      <c r="AG12" s="82">
        <f>VLOOKUP(D12,KREW!$C$2:$F$400,4,0)</f>
        <v>9</v>
      </c>
      <c r="AH12" s="64"/>
      <c r="AI12" s="84">
        <f t="shared" si="0"/>
        <v>66</v>
      </c>
      <c r="AJ12" s="82">
        <v>2</v>
      </c>
      <c r="AK12" s="86">
        <f t="shared" si="1"/>
        <v>68</v>
      </c>
      <c r="AL12" s="121" t="s">
        <v>448</v>
      </c>
      <c r="AM12" s="94">
        <v>3.5</v>
      </c>
      <c r="AN12" s="90"/>
      <c r="AO12" s="151"/>
      <c r="AP12" s="88"/>
    </row>
    <row r="13" spans="1:43" s="122" customFormat="1" hidden="1" x14ac:dyDescent="0.25">
      <c r="A13" s="125">
        <v>9</v>
      </c>
      <c r="B13" s="125"/>
      <c r="C13" s="125"/>
      <c r="D13" s="126">
        <v>83271</v>
      </c>
      <c r="E13" s="126"/>
      <c r="F13" s="127" t="str">
        <f>VLOOKUP(D13,BHP!$D$2:$F$400,3,0)</f>
        <v>-</v>
      </c>
      <c r="G13" s="127" t="s">
        <v>447</v>
      </c>
      <c r="H13" s="127" t="s">
        <v>447</v>
      </c>
      <c r="I13" s="127" t="s">
        <v>447</v>
      </c>
      <c r="J13" s="127" t="s">
        <v>447</v>
      </c>
      <c r="K13" s="82" t="s">
        <v>446</v>
      </c>
      <c r="L13" s="127" t="s">
        <v>447</v>
      </c>
      <c r="M13" s="127" t="s">
        <v>447</v>
      </c>
      <c r="N13" s="82" t="s">
        <v>446</v>
      </c>
      <c r="O13" s="128" t="s">
        <v>447</v>
      </c>
      <c r="P13" s="128" t="s">
        <v>447</v>
      </c>
      <c r="Q13" s="128" t="s">
        <v>447</v>
      </c>
      <c r="R13" s="128" t="s">
        <v>447</v>
      </c>
      <c r="S13" s="128" t="s">
        <v>447</v>
      </c>
      <c r="T13" s="128" t="s">
        <v>447</v>
      </c>
      <c r="U13" s="128" t="s">
        <v>447</v>
      </c>
      <c r="V13" s="128" t="s">
        <v>447</v>
      </c>
      <c r="W13" s="128" t="s">
        <v>447</v>
      </c>
      <c r="X13" s="128" t="s">
        <v>447</v>
      </c>
      <c r="Y13" s="128" t="s">
        <v>447</v>
      </c>
      <c r="Z13" s="82" t="s">
        <v>446</v>
      </c>
      <c r="AA13" s="128" t="s">
        <v>447</v>
      </c>
      <c r="AB13" s="128" t="s">
        <v>447</v>
      </c>
      <c r="AC13" s="128" t="s">
        <v>447</v>
      </c>
      <c r="AD13" s="128" t="s">
        <v>447</v>
      </c>
      <c r="AE13" s="128" t="s">
        <v>447</v>
      </c>
      <c r="AF13" s="82" t="s">
        <v>446</v>
      </c>
      <c r="AG13" s="128" t="s">
        <v>447</v>
      </c>
      <c r="AH13" s="128" t="s">
        <v>447</v>
      </c>
      <c r="AI13" s="123">
        <f t="shared" si="0"/>
        <v>0</v>
      </c>
      <c r="AJ13" s="128">
        <v>0</v>
      </c>
      <c r="AK13" s="124">
        <f t="shared" si="1"/>
        <v>0</v>
      </c>
      <c r="AL13" s="121" t="s">
        <v>448</v>
      </c>
      <c r="AM13" s="99"/>
      <c r="AN13" s="90" t="e">
        <f>VLOOKUP(D13,EGZAMIN!$C$2:$F$400,4,0)</f>
        <v>#N/A</v>
      </c>
      <c r="AO13" s="151" t="e">
        <f t="shared" si="2"/>
        <v>#N/A</v>
      </c>
      <c r="AP13" s="125"/>
    </row>
    <row r="14" spans="1:43" s="85" customFormat="1" x14ac:dyDescent="0.25">
      <c r="A14" s="88">
        <v>10</v>
      </c>
      <c r="B14" s="88"/>
      <c r="C14" s="88"/>
      <c r="D14" s="83">
        <v>93550</v>
      </c>
      <c r="E14" s="83"/>
      <c r="F14" s="84" t="str">
        <f>VLOOKUP(D14,BHP!$D$2:$F$400,3,0)</f>
        <v>+</v>
      </c>
      <c r="G14" s="84" t="str">
        <f>VLOOKUP(D14,WYKŁAD1!$D$2:$H$701,5,0)</f>
        <v>+</v>
      </c>
      <c r="H14" s="84" t="str">
        <f>VLOOKUP(D14,WYKŁAD2!$D$2:$H$701,5,0)</f>
        <v>+</v>
      </c>
      <c r="I14" s="84" t="str">
        <f>VLOOKUP(D14,WYKŁAD3!$D$2:$H$701,5,0)</f>
        <v>+</v>
      </c>
      <c r="J14" s="84" t="str">
        <f>VLOOKUP(D14,WYKŁAD4!$D$2:$H$699,5,0)</f>
        <v>+</v>
      </c>
      <c r="K14" s="82" t="s">
        <v>446</v>
      </c>
      <c r="L14" s="84">
        <f>VLOOKUP(D14,NERWY!$C$2:$F$400,4,0)</f>
        <v>9</v>
      </c>
      <c r="M14" s="84"/>
      <c r="N14" s="82" t="s">
        <v>446</v>
      </c>
      <c r="O14" s="82">
        <f>VLOOKUP(D14,MIĘŚNIE!$C$2:$F$400,4,0)</f>
        <v>8</v>
      </c>
      <c r="P14" s="82"/>
      <c r="Q14" s="82" t="s">
        <v>446</v>
      </c>
      <c r="R14" s="82">
        <f>VLOOKUP(D14,KRĄŻENIE1!$C$2:$F$400,4,0)</f>
        <v>7</v>
      </c>
      <c r="S14" s="82"/>
      <c r="T14" s="82" t="s">
        <v>446</v>
      </c>
      <c r="U14" s="82">
        <f>VLOOKUP(D14,ZMYSŁY!$C$2:$F$400,4,0)</f>
        <v>6</v>
      </c>
      <c r="V14" s="82"/>
      <c r="W14" s="82" t="s">
        <v>446</v>
      </c>
      <c r="X14" s="82">
        <f>VLOOKUP(D14,KRĄŻENIE2!$C$2:$F$400,4,0)</f>
        <v>6</v>
      </c>
      <c r="Y14" s="64"/>
      <c r="Z14" s="82" t="s">
        <v>446</v>
      </c>
      <c r="AA14" s="82">
        <f>VLOOKUP(D14,ODDECHOWY!$C$2:$F$400,4,0)</f>
        <v>7</v>
      </c>
      <c r="AB14" s="53"/>
      <c r="AC14" s="82" t="s">
        <v>446</v>
      </c>
      <c r="AD14" s="82">
        <f>VLOOKUP(D14,MOCZOWY!$C$2:$F$400,4,0)</f>
        <v>9</v>
      </c>
      <c r="AE14" s="82"/>
      <c r="AF14" s="82" t="s">
        <v>446</v>
      </c>
      <c r="AG14" s="82">
        <f>VLOOKUP(D14,KREW!$C$2:$F$400,4,0)</f>
        <v>10</v>
      </c>
      <c r="AH14" s="64"/>
      <c r="AI14" s="84">
        <f t="shared" si="0"/>
        <v>62</v>
      </c>
      <c r="AJ14" s="82">
        <v>2</v>
      </c>
      <c r="AK14" s="86">
        <f t="shared" si="1"/>
        <v>64</v>
      </c>
      <c r="AL14" s="121" t="s">
        <v>448</v>
      </c>
      <c r="AM14" s="94">
        <v>3.5</v>
      </c>
      <c r="AN14" s="90"/>
      <c r="AO14" s="151"/>
      <c r="AP14" s="88"/>
    </row>
    <row r="15" spans="1:43" s="85" customFormat="1" x14ac:dyDescent="0.25">
      <c r="A15" s="60">
        <v>11</v>
      </c>
      <c r="B15" s="88"/>
      <c r="C15" s="88"/>
      <c r="D15" s="83">
        <v>93553</v>
      </c>
      <c r="E15" s="83"/>
      <c r="F15" s="84" t="str">
        <f>VLOOKUP(D15,BHP!$D$2:$F$400,3,0)</f>
        <v>+</v>
      </c>
      <c r="G15" s="84" t="str">
        <f>VLOOKUP(D15,WYKŁAD1!$D$2:$H$701,5,0)</f>
        <v>+</v>
      </c>
      <c r="H15" s="84" t="str">
        <f>VLOOKUP(D15,WYKŁAD2!$D$2:$H$701,5,0)</f>
        <v>+</v>
      </c>
      <c r="I15" s="84" t="str">
        <f>VLOOKUP(D15,WYKŁAD3!$D$2:$H$701,5,0)</f>
        <v>+</v>
      </c>
      <c r="J15" s="84" t="str">
        <f>VLOOKUP(D15,WYKŁAD4!$D$2:$H$699,5,0)</f>
        <v>+</v>
      </c>
      <c r="K15" s="82" t="s">
        <v>446</v>
      </c>
      <c r="L15" s="84">
        <f>VLOOKUP(D15,NERWY!$C$2:$F$400,4,0)</f>
        <v>9</v>
      </c>
      <c r="M15" s="84"/>
      <c r="N15" s="82" t="s">
        <v>446</v>
      </c>
      <c r="O15" s="82">
        <f>VLOOKUP(D15,MIĘŚNIE!$C$2:$F$400,4,0)</f>
        <v>9</v>
      </c>
      <c r="P15" s="82"/>
      <c r="Q15" s="82" t="s">
        <v>446</v>
      </c>
      <c r="R15" s="82">
        <f>VLOOKUP(D15,KRĄŻENIE1!$C$2:$F$400,4,0)</f>
        <v>6</v>
      </c>
      <c r="S15" s="82"/>
      <c r="T15" s="82" t="s">
        <v>446</v>
      </c>
      <c r="U15" s="82">
        <f>VLOOKUP(D15,ZMYSŁY!$C$2:$F$400,4,0)</f>
        <v>7</v>
      </c>
      <c r="V15" s="82"/>
      <c r="W15" s="82" t="s">
        <v>446</v>
      </c>
      <c r="X15" s="82">
        <f>VLOOKUP(D15,KRĄŻENIE2!$C$2:$F$400,4,0)</f>
        <v>6</v>
      </c>
      <c r="Y15" s="64"/>
      <c r="Z15" s="82" t="s">
        <v>446</v>
      </c>
      <c r="AA15" s="82">
        <f>VLOOKUP(D15,ODDECHOWY!$C$2:$F$400,4,0)</f>
        <v>6</v>
      </c>
      <c r="AB15" s="53"/>
      <c r="AC15" s="82" t="s">
        <v>446</v>
      </c>
      <c r="AD15" s="82">
        <f>VLOOKUP(D15,MOCZOWY!$C$2:$F$400,4,0)</f>
        <v>9</v>
      </c>
      <c r="AE15" s="82"/>
      <c r="AF15" s="82" t="s">
        <v>446</v>
      </c>
      <c r="AG15" s="82">
        <f>VLOOKUP(D15,KREW!$C$2:$F$400,4,0)</f>
        <v>10</v>
      </c>
      <c r="AH15" s="64"/>
      <c r="AI15" s="84">
        <f t="shared" si="0"/>
        <v>62</v>
      </c>
      <c r="AJ15" s="82">
        <v>0</v>
      </c>
      <c r="AK15" s="86">
        <f t="shared" si="1"/>
        <v>62</v>
      </c>
      <c r="AL15" s="121" t="s">
        <v>448</v>
      </c>
      <c r="AM15" s="94"/>
      <c r="AN15" s="90">
        <f>VLOOKUP(D15,EGZAMIN!$C$2:$F$400,4,0)</f>
        <v>47</v>
      </c>
      <c r="AO15" s="151">
        <f t="shared" si="2"/>
        <v>4</v>
      </c>
      <c r="AP15" s="88"/>
    </row>
    <row r="16" spans="1:43" s="85" customFormat="1" x14ac:dyDescent="0.25">
      <c r="A16" s="88">
        <v>12</v>
      </c>
      <c r="B16" s="88"/>
      <c r="C16" s="88"/>
      <c r="D16" s="83">
        <v>93559</v>
      </c>
      <c r="E16" s="83"/>
      <c r="F16" s="84" t="str">
        <f>VLOOKUP(D16,BHP!$D$2:$F$400,3,0)</f>
        <v>+</v>
      </c>
      <c r="G16" s="84" t="str">
        <f>VLOOKUP(D16,WYKŁAD1!$D$2:$H$701,5,0)</f>
        <v>+</v>
      </c>
      <c r="H16" s="84" t="str">
        <f>VLOOKUP(D16,WYKŁAD2!$D$2:$H$701,5,0)</f>
        <v>+</v>
      </c>
      <c r="I16" s="84" t="str">
        <f>VLOOKUP(D16,WYKŁAD3!$D$2:$H$701,5,0)</f>
        <v>+</v>
      </c>
      <c r="J16" s="84" t="str">
        <f>VLOOKUP(D16,WYKŁAD4!$D$2:$H$699,5,0)</f>
        <v>+</v>
      </c>
      <c r="K16" s="82" t="s">
        <v>446</v>
      </c>
      <c r="L16" s="84">
        <f>VLOOKUP(D16,NERWY!$C$2:$F$400,4,0)</f>
        <v>10</v>
      </c>
      <c r="M16" s="84"/>
      <c r="N16" s="82" t="s">
        <v>446</v>
      </c>
      <c r="O16" s="82">
        <f>VLOOKUP(D16,MIĘŚNIE!$C$2:$F$400,4,0)</f>
        <v>10</v>
      </c>
      <c r="P16" s="82"/>
      <c r="Q16" s="82" t="s">
        <v>446</v>
      </c>
      <c r="R16" s="82">
        <f>VLOOKUP(D16,KRĄŻENIE1!$C$2:$F$400,4,0)</f>
        <v>7</v>
      </c>
      <c r="S16" s="82"/>
      <c r="T16" s="82" t="s">
        <v>446</v>
      </c>
      <c r="U16" s="82">
        <f>VLOOKUP(D16,ZMYSŁY!$C$2:$F$400,4,0)</f>
        <v>7</v>
      </c>
      <c r="V16" s="82"/>
      <c r="W16" s="82" t="s">
        <v>446</v>
      </c>
      <c r="X16" s="82">
        <f>VLOOKUP(D16,KRĄŻENIE2!$C$2:$F$400,4,0)</f>
        <v>8</v>
      </c>
      <c r="Y16" s="64"/>
      <c r="Z16" s="82" t="s">
        <v>446</v>
      </c>
      <c r="AA16" s="82">
        <f>VLOOKUP(D16,ODDECHOWY!$C$2:$F$400,4,0)</f>
        <v>9</v>
      </c>
      <c r="AB16" s="53"/>
      <c r="AC16" s="82" t="s">
        <v>446</v>
      </c>
      <c r="AD16" s="82">
        <f>VLOOKUP(D16,MOCZOWY!$C$2:$F$400,4,0)</f>
        <v>10</v>
      </c>
      <c r="AE16" s="82"/>
      <c r="AF16" s="82" t="s">
        <v>446</v>
      </c>
      <c r="AG16" s="82">
        <f>VLOOKUP(D16,KREW!$C$2:$F$400,4,0)</f>
        <v>9</v>
      </c>
      <c r="AH16" s="64"/>
      <c r="AI16" s="84">
        <f t="shared" si="0"/>
        <v>70</v>
      </c>
      <c r="AJ16" s="82">
        <v>3</v>
      </c>
      <c r="AK16" s="86">
        <f t="shared" si="1"/>
        <v>73</v>
      </c>
      <c r="AL16" s="121" t="s">
        <v>448</v>
      </c>
      <c r="AM16" s="94"/>
      <c r="AN16" s="90">
        <f>VLOOKUP(D16,EGZAMIN!$C$2:$F$400,4,0)</f>
        <v>53</v>
      </c>
      <c r="AO16" s="151">
        <f t="shared" si="2"/>
        <v>4.5</v>
      </c>
      <c r="AP16" s="88"/>
    </row>
    <row r="17" spans="1:43" s="85" customFormat="1" x14ac:dyDescent="0.25">
      <c r="A17" s="88">
        <v>13</v>
      </c>
      <c r="B17" s="60"/>
      <c r="C17" s="60"/>
      <c r="D17" s="66">
        <v>93932</v>
      </c>
      <c r="E17" s="83"/>
      <c r="F17" s="84" t="str">
        <f>VLOOKUP(D17,BHP!$D$2:$F$400,3,0)</f>
        <v>+</v>
      </c>
      <c r="G17" s="84" t="str">
        <f>VLOOKUP(D17,WYKŁAD1!$D$2:$H$701,5,0)</f>
        <v>+</v>
      </c>
      <c r="H17" s="84" t="str">
        <f>VLOOKUP(D17,WYKŁAD2!$D$2:$H$701,5,0)</f>
        <v>+</v>
      </c>
      <c r="I17" s="84" t="str">
        <f>VLOOKUP(D17,WYKŁAD3!$D$2:$H$701,5,0)</f>
        <v>+</v>
      </c>
      <c r="J17" s="84" t="str">
        <f>VLOOKUP(D17,WYKŁAD4!$D$2:$H$699,5,0)</f>
        <v>+</v>
      </c>
      <c r="K17" s="53" t="s">
        <v>446</v>
      </c>
      <c r="L17" s="84">
        <f>VLOOKUP(D17,NERWY!$C$2:$F$400,4,0)</f>
        <v>10</v>
      </c>
      <c r="M17" s="84"/>
      <c r="N17" s="53" t="s">
        <v>446</v>
      </c>
      <c r="O17" s="82">
        <f>VLOOKUP(D17,MIĘŚNIE!$C$2:$F$400,4,0)</f>
        <v>7</v>
      </c>
      <c r="P17" s="82"/>
      <c r="Q17" s="53" t="s">
        <v>446</v>
      </c>
      <c r="R17" s="82">
        <f>VLOOKUP(D17,KRĄŻENIE1!$C$2:$F$400,4,0)</f>
        <v>6</v>
      </c>
      <c r="S17" s="82"/>
      <c r="T17" s="53" t="s">
        <v>446</v>
      </c>
      <c r="U17" s="53">
        <f>VLOOKUP(D17,ZMYSŁY!$C$2:$F$400,4,0)</f>
        <v>5</v>
      </c>
      <c r="V17" s="53">
        <f>VLOOKUP(D17,ZMYSŁYPI!$C$2:$F$400,4,0)</f>
        <v>8</v>
      </c>
      <c r="W17" s="53" t="s">
        <v>446</v>
      </c>
      <c r="X17" s="53">
        <f>VLOOKUP(D17,KRĄŻENIE2!$C$2:$F$400,4,0)</f>
        <v>5</v>
      </c>
      <c r="Y17" s="53">
        <f>VLOOKUP(D17,KRĄŻENIE2PI!$C$2:$F$400,4,0)</f>
        <v>8</v>
      </c>
      <c r="Z17" s="82" t="s">
        <v>446</v>
      </c>
      <c r="AA17" s="82">
        <f>VLOOKUP(D17,ODDECHOWY!$C$2:$F$400,4,0)</f>
        <v>7</v>
      </c>
      <c r="AB17" s="53"/>
      <c r="AC17" s="53" t="s">
        <v>446</v>
      </c>
      <c r="AD17" s="82">
        <f>VLOOKUP(D17,MOCZOWY!$C$2:$F$400,4,0)</f>
        <v>8</v>
      </c>
      <c r="AE17" s="82"/>
      <c r="AF17" s="53" t="s">
        <v>446</v>
      </c>
      <c r="AG17" s="82">
        <f>VLOOKUP(D17,KREW!$C$2:$F$400,4,0)</f>
        <v>10</v>
      </c>
      <c r="AH17" s="64"/>
      <c r="AI17" s="84">
        <f t="shared" si="0"/>
        <v>64</v>
      </c>
      <c r="AJ17" s="53">
        <v>0</v>
      </c>
      <c r="AK17" s="86">
        <f t="shared" si="1"/>
        <v>64</v>
      </c>
      <c r="AL17" s="121" t="s">
        <v>448</v>
      </c>
      <c r="AM17" s="94"/>
      <c r="AN17" s="90">
        <f>VLOOKUP(D17,EGZAMIN!$C$2:$F$400,4,0)</f>
        <v>39</v>
      </c>
      <c r="AO17" s="151">
        <f t="shared" si="2"/>
        <v>3</v>
      </c>
      <c r="AP17" s="88"/>
    </row>
    <row r="18" spans="1:43" s="85" customFormat="1" x14ac:dyDescent="0.25">
      <c r="A18" s="88">
        <v>14</v>
      </c>
      <c r="B18" s="60"/>
      <c r="C18" s="60"/>
      <c r="D18" s="66">
        <v>89466</v>
      </c>
      <c r="E18" s="83"/>
      <c r="F18" s="84" t="str">
        <f>VLOOKUP(D18,BHP!$D$2:$F$400,3,0)</f>
        <v>+</v>
      </c>
      <c r="G18" s="84" t="str">
        <f>VLOOKUP(D18,WYKŁAD1!$D$2:$H$701,5,0)</f>
        <v>+</v>
      </c>
      <c r="H18" s="84" t="str">
        <f>VLOOKUP(D18,WYKŁAD2!$D$2:$H$701,5,0)</f>
        <v>+</v>
      </c>
      <c r="I18" s="84" t="str">
        <f>VLOOKUP(D18,WYKŁAD3!$D$2:$H$701,5,0)</f>
        <v>+</v>
      </c>
      <c r="J18" s="84" t="str">
        <f>VLOOKUP(D18,WYKŁAD4!$D$2:$H$699,5,0)</f>
        <v>+</v>
      </c>
      <c r="K18" s="53" t="s">
        <v>446</v>
      </c>
      <c r="L18" s="69">
        <f>VLOOKUP(D18,NERWY!$C$2:$F$400,4,0)</f>
        <v>5</v>
      </c>
      <c r="M18" s="84">
        <f>VLOOKUP(D18,NERWYPI!$C$2:$F$400,4,0)</f>
        <v>9</v>
      </c>
      <c r="N18" s="53" t="s">
        <v>446</v>
      </c>
      <c r="O18" s="53">
        <f>VLOOKUP(D18,MIĘŚNIE!$C$2:$F$400,4,0)</f>
        <v>5</v>
      </c>
      <c r="P18" s="82">
        <f>VLOOKUP(D18,MIĘŚNIEPI!$C$2:$F$400,4,0)</f>
        <v>10</v>
      </c>
      <c r="Q18" s="53" t="s">
        <v>446</v>
      </c>
      <c r="R18" s="53">
        <f>VLOOKUP(D18,KRĄŻENIE1!$C$2:$F$400,4,0)</f>
        <v>4</v>
      </c>
      <c r="S18" s="53">
        <f>VLOOKUP(D18,KRĄŻENIE1PI!$C$2:$F$400,4,0)</f>
        <v>7</v>
      </c>
      <c r="T18" s="53" t="s">
        <v>446</v>
      </c>
      <c r="U18" s="53">
        <f>VLOOKUP(D18,ZMYSŁY!$C$2:$F$400,4,0)</f>
        <v>4</v>
      </c>
      <c r="V18" s="53">
        <f>VLOOKUP(D18,ZMYSŁYPI!$C$2:$F$400,4,0)</f>
        <v>9</v>
      </c>
      <c r="W18" s="53" t="s">
        <v>446</v>
      </c>
      <c r="X18" s="53">
        <f>VLOOKUP(D18,KRĄŻENIE2!$C$2:$F$400,4,0)</f>
        <v>2</v>
      </c>
      <c r="Y18" s="53">
        <f>VLOOKUP(D18,KRĄŻENIE2PI!$C$2:$F$400,4,0)</f>
        <v>8</v>
      </c>
      <c r="Z18" s="53" t="s">
        <v>446</v>
      </c>
      <c r="AA18" s="53">
        <f>VLOOKUP(D18,ODDECHOWY!$C$2:$F$400,4,0)</f>
        <v>2</v>
      </c>
      <c r="AB18" s="53">
        <f>VLOOKUP(D18,ODDECHOWYPI!$C$2:$F$400,4,0)</f>
        <v>7</v>
      </c>
      <c r="AC18" s="53" t="s">
        <v>446</v>
      </c>
      <c r="AD18" s="53">
        <f>VLOOKUP(D18,MOCZOWY!$C$2:$F$400,4,0)</f>
        <v>6</v>
      </c>
      <c r="AE18" s="82"/>
      <c r="AF18" s="53" t="s">
        <v>446</v>
      </c>
      <c r="AG18" s="82">
        <f>VLOOKUP(D18,KREW!$C$2:$F$400,4,0)</f>
        <v>8</v>
      </c>
      <c r="AH18" s="64"/>
      <c r="AI18" s="84">
        <f t="shared" si="0"/>
        <v>64</v>
      </c>
      <c r="AJ18" s="53">
        <v>2</v>
      </c>
      <c r="AK18" s="86">
        <f t="shared" si="1"/>
        <v>66</v>
      </c>
      <c r="AL18" s="121" t="s">
        <v>448</v>
      </c>
      <c r="AM18" s="99"/>
      <c r="AN18" s="100">
        <f>VLOOKUP(D18,EGZAMIN!$C$2:$F$400,4,0)</f>
        <v>34</v>
      </c>
      <c r="AO18" s="150">
        <f t="shared" si="2"/>
        <v>2</v>
      </c>
      <c r="AP18" s="88">
        <v>36</v>
      </c>
      <c r="AQ18" s="85">
        <v>3</v>
      </c>
    </row>
    <row r="19" spans="1:43" s="85" customFormat="1" x14ac:dyDescent="0.25">
      <c r="A19" s="88">
        <v>15</v>
      </c>
      <c r="B19" s="60"/>
      <c r="C19" s="60"/>
      <c r="D19" s="66">
        <v>93604</v>
      </c>
      <c r="E19" s="83"/>
      <c r="F19" s="84" t="str">
        <f>VLOOKUP(D19,BHP!$D$2:$F$400,3,0)</f>
        <v>+</v>
      </c>
      <c r="G19" s="84" t="str">
        <f>VLOOKUP(D19,WYKŁAD1!$D$2:$H$701,5,0)</f>
        <v>+</v>
      </c>
      <c r="H19" s="84" t="s">
        <v>446</v>
      </c>
      <c r="I19" s="84" t="str">
        <f>VLOOKUP(D19,WYKŁAD3!$D$2:$H$701,5,0)</f>
        <v>+</v>
      </c>
      <c r="J19" s="84" t="s">
        <v>446</v>
      </c>
      <c r="K19" s="82" t="s">
        <v>446</v>
      </c>
      <c r="L19" s="84">
        <f>VLOOKUP(D19,NERWY!$C$2:$F$400,4,0)</f>
        <v>8</v>
      </c>
      <c r="M19" s="84"/>
      <c r="N19" s="82" t="s">
        <v>446</v>
      </c>
      <c r="O19" s="82">
        <f>VLOOKUP(D19,MIĘŚNIE!$C$2:$F$400,4,0)</f>
        <v>7</v>
      </c>
      <c r="P19" s="82"/>
      <c r="Q19" s="82" t="s">
        <v>446</v>
      </c>
      <c r="R19" s="82">
        <f>VLOOKUP(D19,KRĄŻENIE1!$C$2:$F$400,4,0)</f>
        <v>7</v>
      </c>
      <c r="S19" s="82"/>
      <c r="T19" s="82" t="s">
        <v>446</v>
      </c>
      <c r="U19" s="82">
        <f>VLOOKUP(D19,ZMYSŁY!$C$2:$F$400,4,0)</f>
        <v>9</v>
      </c>
      <c r="V19" s="82"/>
      <c r="W19" s="82" t="s">
        <v>446</v>
      </c>
      <c r="X19" s="53">
        <f>VLOOKUP(D19,KRĄŻENIE2!$C$2:$F$400,4,0)</f>
        <v>4</v>
      </c>
      <c r="Y19" s="53">
        <f>VLOOKUP(D19,KRĄŻENIE2PI!$C$2:$F$400,4,0)</f>
        <v>9</v>
      </c>
      <c r="Z19" s="82" t="s">
        <v>446</v>
      </c>
      <c r="AA19" s="82">
        <f>VLOOKUP(D19,ODDECHOWY!$C$2:$F$400,4,0)</f>
        <v>10</v>
      </c>
      <c r="AB19" s="53"/>
      <c r="AC19" s="82" t="s">
        <v>446</v>
      </c>
      <c r="AD19" s="82">
        <f>VLOOKUP(D19,MOCZOWY!$C$2:$F$400,4,0)</f>
        <v>8</v>
      </c>
      <c r="AE19" s="82"/>
      <c r="AF19" s="82" t="s">
        <v>446</v>
      </c>
      <c r="AG19" s="82">
        <f>VLOOKUP(D19,KREW!$C$2:$F$400,4,0)</f>
        <v>8</v>
      </c>
      <c r="AH19" s="64"/>
      <c r="AI19" s="65">
        <f t="shared" si="0"/>
        <v>66</v>
      </c>
      <c r="AJ19" s="82">
        <v>0</v>
      </c>
      <c r="AK19" s="129">
        <f t="shared" si="1"/>
        <v>66</v>
      </c>
      <c r="AL19" s="121" t="s">
        <v>448</v>
      </c>
      <c r="AM19" s="94"/>
      <c r="AN19" s="90">
        <f>VLOOKUP(D19,EGZAMIN!$C$2:$F$400,4,0)</f>
        <v>36</v>
      </c>
      <c r="AO19" s="151">
        <f t="shared" si="2"/>
        <v>3</v>
      </c>
      <c r="AP19" s="88"/>
    </row>
    <row r="20" spans="1:43" s="120" customFormat="1" x14ac:dyDescent="0.25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5"/>
      <c r="AJ20" s="114"/>
      <c r="AK20" s="130"/>
      <c r="AL20" s="130"/>
      <c r="AM20" s="118"/>
      <c r="AN20" s="118"/>
      <c r="AO20" s="152"/>
      <c r="AP20" s="113"/>
    </row>
    <row r="21" spans="1:43" s="70" customFormat="1" x14ac:dyDescent="0.25">
      <c r="A21" s="60">
        <v>1</v>
      </c>
      <c r="B21" s="60"/>
      <c r="C21" s="60"/>
      <c r="D21" s="83">
        <v>93509</v>
      </c>
      <c r="E21" s="83"/>
      <c r="F21" s="84" t="str">
        <f>VLOOKUP(D21,BHP!$D$2:$F$400,3,0)</f>
        <v>+</v>
      </c>
      <c r="G21" s="84" t="str">
        <f>VLOOKUP(D21,WYKŁAD1!$D$2:$H$701,5,0)</f>
        <v>+</v>
      </c>
      <c r="H21" s="84" t="str">
        <f>VLOOKUP(D21,WYKŁAD2!$D$2:$H$701,5,0)</f>
        <v>+</v>
      </c>
      <c r="I21" s="84" t="str">
        <f>VLOOKUP(D21,WYKŁAD3!$D$2:$H$701,5,0)</f>
        <v>+</v>
      </c>
      <c r="J21" s="84" t="str">
        <f>VLOOKUP(D21,WYKŁAD4!$D$2:$H$699,5,0)</f>
        <v>+</v>
      </c>
      <c r="K21" s="53" t="s">
        <v>446</v>
      </c>
      <c r="L21" s="84">
        <f>VLOOKUP(D21,NERWY!$C$2:$F$400,4,0)</f>
        <v>10</v>
      </c>
      <c r="M21" s="84"/>
      <c r="N21" s="53" t="s">
        <v>446</v>
      </c>
      <c r="O21" s="82">
        <f>VLOOKUP(D21,MIĘŚNIE!$C$2:$F$400,4,0)</f>
        <v>6</v>
      </c>
      <c r="P21" s="82"/>
      <c r="Q21" s="53" t="s">
        <v>446</v>
      </c>
      <c r="R21" s="82">
        <f>VLOOKUP(D21,KRĄŻENIE1!$C$2:$F$400,4,0)</f>
        <v>9</v>
      </c>
      <c r="S21" s="82"/>
      <c r="T21" s="53" t="s">
        <v>446</v>
      </c>
      <c r="U21" s="82">
        <f>VLOOKUP(D21,ZMYSŁY!$C$2:$F$400,4,0)</f>
        <v>7</v>
      </c>
      <c r="V21" s="82"/>
      <c r="W21" s="53" t="s">
        <v>446</v>
      </c>
      <c r="X21" s="82">
        <f>VLOOKUP(D21,KRĄŻENIE2!$C$2:$F$400,4,0)</f>
        <v>9</v>
      </c>
      <c r="Y21" s="64"/>
      <c r="Z21" s="53" t="s">
        <v>446</v>
      </c>
      <c r="AA21" s="82">
        <f>VLOOKUP(D21,ODDECHOWY!$C$2:$F$400,4,0)</f>
        <v>6</v>
      </c>
      <c r="AB21" s="53"/>
      <c r="AC21" s="53" t="s">
        <v>446</v>
      </c>
      <c r="AD21" s="82">
        <f>VLOOKUP(D21,MOCZOWY!$C$2:$F$400,4,0)</f>
        <v>8</v>
      </c>
      <c r="AE21" s="82"/>
      <c r="AF21" s="53" t="s">
        <v>446</v>
      </c>
      <c r="AG21" s="82">
        <f>VLOOKUP(D21,KREW!$C$2:$F$400,4,0)</f>
        <v>9</v>
      </c>
      <c r="AH21" s="64"/>
      <c r="AI21" s="84">
        <f t="shared" si="0"/>
        <v>64</v>
      </c>
      <c r="AJ21" s="53">
        <v>2</v>
      </c>
      <c r="AK21" s="86">
        <f t="shared" si="1"/>
        <v>66</v>
      </c>
      <c r="AL21" s="121" t="s">
        <v>448</v>
      </c>
      <c r="AM21" s="92"/>
      <c r="AN21" s="90">
        <f>VLOOKUP(D21,EGZAMIN!$C$2:$F$400,4,0)</f>
        <v>45</v>
      </c>
      <c r="AO21" s="151">
        <f t="shared" si="2"/>
        <v>3.5</v>
      </c>
      <c r="AP21" s="60"/>
    </row>
    <row r="22" spans="1:43" s="122" customFormat="1" x14ac:dyDescent="0.25">
      <c r="A22" s="88">
        <v>2</v>
      </c>
      <c r="B22" s="60"/>
      <c r="C22" s="60"/>
      <c r="D22" s="83">
        <v>93512</v>
      </c>
      <c r="E22" s="83"/>
      <c r="F22" s="84" t="str">
        <f>VLOOKUP(D22,BHP!$D$2:$F$400,3,0)</f>
        <v>+</v>
      </c>
      <c r="G22" s="84" t="s">
        <v>446</v>
      </c>
      <c r="H22" s="84" t="str">
        <f>VLOOKUP(D22,WYKŁAD2!$D$2:$H$701,5,0)</f>
        <v>+</v>
      </c>
      <c r="I22" s="84" t="str">
        <f>VLOOKUP(D22,WYKŁAD3!$D$2:$H$701,5,0)</f>
        <v>+</v>
      </c>
      <c r="J22" s="84" t="str">
        <f>VLOOKUP(D22,WYKŁAD4!$D$2:$H$699,5,0)</f>
        <v>+</v>
      </c>
      <c r="K22" s="53" t="s">
        <v>446</v>
      </c>
      <c r="L22" s="84">
        <f>VLOOKUP(D22,NERWY!$C$2:$F$400,4,0)</f>
        <v>9</v>
      </c>
      <c r="M22" s="84"/>
      <c r="N22" s="53" t="s">
        <v>446</v>
      </c>
      <c r="O22" s="82">
        <f>VLOOKUP(D22,MIĘŚNIE!$C$2:$F$400,4,0)</f>
        <v>9</v>
      </c>
      <c r="P22" s="82"/>
      <c r="Q22" s="53" t="s">
        <v>446</v>
      </c>
      <c r="R22" s="82">
        <f>VLOOKUP(D22,KRĄŻENIE1!$C$2:$F$400,4,0)</f>
        <v>7</v>
      </c>
      <c r="S22" s="82"/>
      <c r="T22" s="53" t="s">
        <v>446</v>
      </c>
      <c r="U22" s="82">
        <f>VLOOKUP(D22,ZMYSŁY!$C$2:$F$400,4,0)</f>
        <v>8</v>
      </c>
      <c r="V22" s="82"/>
      <c r="W22" s="53" t="s">
        <v>446</v>
      </c>
      <c r="X22" s="82">
        <f>VLOOKUP(D22,KRĄŻENIE2!$C$2:$F$400,4,0)</f>
        <v>8</v>
      </c>
      <c r="Y22" s="64"/>
      <c r="Z22" s="53" t="s">
        <v>446</v>
      </c>
      <c r="AA22" s="53">
        <f>VLOOKUP(D22,ODDECHOWY!$C$2:$F$400,4,0)</f>
        <v>4</v>
      </c>
      <c r="AB22" s="53">
        <f>VLOOKUP(D22,ODDECHOWYPI!$C$2:$F$400,4,0)</f>
        <v>8</v>
      </c>
      <c r="AC22" s="53" t="s">
        <v>446</v>
      </c>
      <c r="AD22" s="82">
        <f>VLOOKUP(D22,MOCZOWY!$C$2:$F$400,4,0)</f>
        <v>7</v>
      </c>
      <c r="AE22" s="82"/>
      <c r="AF22" s="53" t="s">
        <v>446</v>
      </c>
      <c r="AG22" s="82">
        <f>VLOOKUP(D22,KREW!$C$2:$F$400,4,0)</f>
        <v>8</v>
      </c>
      <c r="AH22" s="64"/>
      <c r="AI22" s="65">
        <f t="shared" si="0"/>
        <v>64</v>
      </c>
      <c r="AJ22" s="53">
        <v>0</v>
      </c>
      <c r="AK22" s="129">
        <f t="shared" si="1"/>
        <v>64</v>
      </c>
      <c r="AL22" s="121" t="s">
        <v>448</v>
      </c>
      <c r="AM22" s="94"/>
      <c r="AN22" s="90">
        <f>VLOOKUP(D22,EGZAMIN!$C$2:$F$400,4,0)</f>
        <v>38</v>
      </c>
      <c r="AO22" s="151">
        <f t="shared" si="2"/>
        <v>3</v>
      </c>
      <c r="AP22" s="125"/>
    </row>
    <row r="23" spans="1:43" s="70" customFormat="1" x14ac:dyDescent="0.25">
      <c r="A23" s="60">
        <v>3</v>
      </c>
      <c r="B23" s="60"/>
      <c r="C23" s="60"/>
      <c r="D23" s="83">
        <v>93521</v>
      </c>
      <c r="E23" s="83"/>
      <c r="F23" s="84" t="str">
        <f>VLOOKUP(D23,BHP!$D$2:$F$400,3,0)</f>
        <v>+</v>
      </c>
      <c r="G23" s="84" t="str">
        <f>VLOOKUP(D23,WYKŁAD1!$D$2:$H$701,5,0)</f>
        <v>+</v>
      </c>
      <c r="H23" s="84" t="str">
        <f>VLOOKUP(D23,WYKŁAD2!$D$2:$H$701,5,0)</f>
        <v>+</v>
      </c>
      <c r="I23" s="84" t="str">
        <f>VLOOKUP(D23,WYKŁAD3!$D$2:$H$701,5,0)</f>
        <v>+</v>
      </c>
      <c r="J23" s="84" t="str">
        <f>VLOOKUP(D23,WYKŁAD4!$D$2:$H$699,5,0)</f>
        <v>+</v>
      </c>
      <c r="K23" s="53" t="s">
        <v>446</v>
      </c>
      <c r="L23" s="84">
        <f>VLOOKUP(D23,NERWY!$C$2:$F$400,4,0)</f>
        <v>9</v>
      </c>
      <c r="M23" s="84"/>
      <c r="N23" s="53" t="s">
        <v>446</v>
      </c>
      <c r="O23" s="82">
        <f>VLOOKUP(D23,MIĘŚNIE!$C$2:$F$400,4,0)</f>
        <v>10</v>
      </c>
      <c r="P23" s="82"/>
      <c r="Q23" s="53" t="s">
        <v>446</v>
      </c>
      <c r="R23" s="82">
        <f>VLOOKUP(D23,KRĄŻENIE1!$C$2:$F$400,4,0)</f>
        <v>6</v>
      </c>
      <c r="S23" s="82"/>
      <c r="T23" s="53" t="s">
        <v>446</v>
      </c>
      <c r="U23" s="82">
        <f>VLOOKUP(D23,ZMYSŁY!$C$2:$F$400,4,0)</f>
        <v>7</v>
      </c>
      <c r="V23" s="82"/>
      <c r="W23" s="53" t="s">
        <v>446</v>
      </c>
      <c r="X23" s="82">
        <f>VLOOKUP(D23,KRĄŻENIE2!$C$2:$F$400,4,0)</f>
        <v>7</v>
      </c>
      <c r="Y23" s="64"/>
      <c r="Z23" s="53" t="s">
        <v>446</v>
      </c>
      <c r="AA23" s="82">
        <f>VLOOKUP(D23,ODDECHOWY!$C$2:$F$400,4,0)</f>
        <v>6</v>
      </c>
      <c r="AB23" s="53"/>
      <c r="AC23" s="53" t="s">
        <v>446</v>
      </c>
      <c r="AD23" s="82">
        <f>VLOOKUP(D23,MOCZOWY!$C$2:$F$400,4,0)</f>
        <v>7</v>
      </c>
      <c r="AE23" s="82"/>
      <c r="AF23" s="53" t="s">
        <v>446</v>
      </c>
      <c r="AG23" s="82">
        <f>VLOOKUP(D23,KREW!$C$2:$F$400,4,0)</f>
        <v>8</v>
      </c>
      <c r="AH23" s="64"/>
      <c r="AI23" s="84">
        <f t="shared" si="0"/>
        <v>60</v>
      </c>
      <c r="AJ23" s="53">
        <v>0</v>
      </c>
      <c r="AK23" s="86">
        <f t="shared" si="1"/>
        <v>60</v>
      </c>
      <c r="AL23" s="121" t="s">
        <v>448</v>
      </c>
      <c r="AM23" s="92"/>
      <c r="AN23" s="90">
        <f>VLOOKUP(D23,EGZAMIN!$C$2:$F$400,4,0)</f>
        <v>46</v>
      </c>
      <c r="AO23" s="151">
        <f t="shared" si="2"/>
        <v>4</v>
      </c>
      <c r="AP23" s="60"/>
    </row>
    <row r="24" spans="1:43" s="85" customFormat="1" x14ac:dyDescent="0.25">
      <c r="A24" s="88">
        <v>4</v>
      </c>
      <c r="B24" s="60"/>
      <c r="C24" s="60"/>
      <c r="D24" s="83">
        <v>93528</v>
      </c>
      <c r="E24" s="83"/>
      <c r="F24" s="84" t="str">
        <f>VLOOKUP(D24,BHP!$D$2:$F$400,3,0)</f>
        <v>+</v>
      </c>
      <c r="G24" s="84" t="str">
        <f>VLOOKUP(D24,WYKŁAD1!$D$2:$H$701,5,0)</f>
        <v>+</v>
      </c>
      <c r="H24" s="84" t="str">
        <f>VLOOKUP(D24,WYKŁAD2!$D$2:$H$701,5,0)</f>
        <v>+</v>
      </c>
      <c r="I24" s="84" t="str">
        <f>VLOOKUP(D24,WYKŁAD3!$D$2:$H$701,5,0)</f>
        <v>+</v>
      </c>
      <c r="J24" s="84" t="str">
        <f>VLOOKUP(D24,WYKŁAD4!$D$2:$H$699,5,0)</f>
        <v>+</v>
      </c>
      <c r="K24" s="53" t="s">
        <v>446</v>
      </c>
      <c r="L24" s="84">
        <f>VLOOKUP(D24,NERWY!$C$2:$F$400,4,0)</f>
        <v>9</v>
      </c>
      <c r="M24" s="84"/>
      <c r="N24" s="53" t="s">
        <v>446</v>
      </c>
      <c r="O24" s="82">
        <f>VLOOKUP(D24,MIĘŚNIE!$C$2:$F$400,4,0)</f>
        <v>10</v>
      </c>
      <c r="P24" s="82"/>
      <c r="Q24" s="53" t="s">
        <v>446</v>
      </c>
      <c r="R24" s="82">
        <f>VLOOKUP(D24,KRĄŻENIE1!$C$2:$F$400,4,0)</f>
        <v>6</v>
      </c>
      <c r="S24" s="82"/>
      <c r="T24" s="53" t="s">
        <v>446</v>
      </c>
      <c r="U24" s="82">
        <f>VLOOKUP(D24,ZMYSŁY!$C$2:$F$400,4,0)</f>
        <v>8</v>
      </c>
      <c r="V24" s="82"/>
      <c r="W24" s="53" t="s">
        <v>446</v>
      </c>
      <c r="X24" s="82">
        <f>VLOOKUP(D24,KRĄŻENIE2!$C$2:$F$400,4,0)</f>
        <v>8</v>
      </c>
      <c r="Y24" s="64"/>
      <c r="Z24" s="53" t="s">
        <v>446</v>
      </c>
      <c r="AA24" s="82">
        <f>VLOOKUP(D24,ODDECHOWY!$C$2:$F$400,4,0)</f>
        <v>6</v>
      </c>
      <c r="AB24" s="53"/>
      <c r="AC24" s="53" t="s">
        <v>446</v>
      </c>
      <c r="AD24" s="82">
        <f>VLOOKUP(D24,MOCZOWY!$C$2:$F$400,4,0)</f>
        <v>9</v>
      </c>
      <c r="AE24" s="82"/>
      <c r="AF24" s="53" t="s">
        <v>446</v>
      </c>
      <c r="AG24" s="82">
        <f>VLOOKUP(D24,KREW!$C$2:$F$400,4,0)</f>
        <v>7</v>
      </c>
      <c r="AH24" s="64"/>
      <c r="AI24" s="84">
        <f t="shared" si="0"/>
        <v>63</v>
      </c>
      <c r="AJ24" s="53">
        <v>2</v>
      </c>
      <c r="AK24" s="86">
        <f t="shared" si="1"/>
        <v>65</v>
      </c>
      <c r="AL24" s="121" t="s">
        <v>448</v>
      </c>
      <c r="AM24" s="94">
        <v>4</v>
      </c>
      <c r="AN24" s="90"/>
      <c r="AO24" s="151"/>
      <c r="AP24" s="88"/>
    </row>
    <row r="25" spans="1:43" s="85" customFormat="1" x14ac:dyDescent="0.25">
      <c r="A25" s="88">
        <v>5</v>
      </c>
      <c r="B25" s="60"/>
      <c r="C25" s="60"/>
      <c r="D25" s="83">
        <v>93931</v>
      </c>
      <c r="E25" s="83"/>
      <c r="F25" s="84" t="str">
        <f>VLOOKUP(D25,BHP!$D$2:$F$400,3,0)</f>
        <v>+</v>
      </c>
      <c r="G25" s="84" t="str">
        <f>VLOOKUP(D25,WYKŁAD1!$D$2:$H$701,5,0)</f>
        <v>+</v>
      </c>
      <c r="H25" s="84" t="str">
        <f>VLOOKUP(D25,WYKŁAD2!$D$2:$H$701,5,0)</f>
        <v>+</v>
      </c>
      <c r="I25" s="84" t="str">
        <f>VLOOKUP(D25,WYKŁAD3!$D$2:$H$701,5,0)</f>
        <v>+</v>
      </c>
      <c r="J25" s="84" t="str">
        <f>VLOOKUP(D25,WYKŁAD4!$D$2:$H$699,5,0)</f>
        <v>+</v>
      </c>
      <c r="K25" s="53" t="s">
        <v>446</v>
      </c>
      <c r="L25" s="84">
        <f>VLOOKUP(D25,NERWY!$C$2:$F$400,4,0)</f>
        <v>8</v>
      </c>
      <c r="M25" s="84"/>
      <c r="N25" s="53" t="s">
        <v>446</v>
      </c>
      <c r="O25" s="82">
        <f>VLOOKUP(D25,MIĘŚNIE!$C$2:$F$400,4,0)</f>
        <v>7</v>
      </c>
      <c r="P25" s="82"/>
      <c r="Q25" s="53" t="s">
        <v>446</v>
      </c>
      <c r="R25" s="53">
        <f>VLOOKUP(D25,KRĄŻENIE1!$C$2:$F$400,4,0)</f>
        <v>5</v>
      </c>
      <c r="S25" s="82">
        <f>VLOOKUP(D25,KRĄŻENIE1PI!$C$2:$F$400,4,0)</f>
        <v>6</v>
      </c>
      <c r="T25" s="53" t="s">
        <v>446</v>
      </c>
      <c r="U25" s="82">
        <f>VLOOKUP(D25,ZMYSŁY!$C$2:$F$400,4,0)</f>
        <v>6</v>
      </c>
      <c r="V25" s="82"/>
      <c r="W25" s="53" t="s">
        <v>446</v>
      </c>
      <c r="X25" s="53">
        <f>VLOOKUP(D25,KRĄŻENIE2!$C$2:$F$400,4,0)</f>
        <v>5</v>
      </c>
      <c r="Y25" s="53">
        <f>VLOOKUP(D25,KRĄŻENIE2PI!$C$2:$F$400,4,0)</f>
        <v>7</v>
      </c>
      <c r="Z25" s="53" t="s">
        <v>446</v>
      </c>
      <c r="AA25" s="53">
        <f>VLOOKUP(D25,ODDECHOWY!$C$2:$F$400,4,0)</f>
        <v>6</v>
      </c>
      <c r="AB25" s="53"/>
      <c r="AC25" s="53" t="s">
        <v>446</v>
      </c>
      <c r="AD25" s="53">
        <f>VLOOKUP(D25,MOCZOWY!$C$2:$F$400,4,0)</f>
        <v>8</v>
      </c>
      <c r="AE25" s="53"/>
      <c r="AF25" s="53" t="s">
        <v>446</v>
      </c>
      <c r="AG25" s="53">
        <f>VLOOKUP(D25,KREW!$C$2:$F$400,4,0)</f>
        <v>4</v>
      </c>
      <c r="AH25" s="53">
        <f>VLOOKUP(D25,KREWPI!$C$2:$F$400,4,0)</f>
        <v>6</v>
      </c>
      <c r="AI25" s="84">
        <f t="shared" si="0"/>
        <v>48</v>
      </c>
      <c r="AJ25" s="53">
        <v>0</v>
      </c>
      <c r="AK25" s="86">
        <f t="shared" si="1"/>
        <v>48</v>
      </c>
      <c r="AL25" s="121" t="s">
        <v>448</v>
      </c>
      <c r="AM25" s="99"/>
      <c r="AN25" s="100">
        <f>VLOOKUP(D25,EGZAMIN!$C$2:$F$400,4,0)</f>
        <v>30</v>
      </c>
      <c r="AO25" s="150">
        <f t="shared" si="2"/>
        <v>2</v>
      </c>
      <c r="AP25" s="88">
        <v>37</v>
      </c>
      <c r="AQ25" s="85">
        <v>3</v>
      </c>
    </row>
    <row r="26" spans="1:43" s="85" customFormat="1" x14ac:dyDescent="0.25">
      <c r="A26" s="88">
        <v>6</v>
      </c>
      <c r="B26" s="60"/>
      <c r="C26" s="60"/>
      <c r="D26" s="66">
        <v>93534</v>
      </c>
      <c r="E26" s="83"/>
      <c r="F26" s="84" t="str">
        <f>VLOOKUP(D26,BHP!$D$2:$F$400,3,0)</f>
        <v>+</v>
      </c>
      <c r="G26" s="84" t="str">
        <f>VLOOKUP(D26,WYKŁAD1!$D$2:$H$701,5,0)</f>
        <v>+</v>
      </c>
      <c r="H26" s="84" t="str">
        <f>VLOOKUP(D26,WYKŁAD2!$D$2:$H$701,5,0)</f>
        <v>+</v>
      </c>
      <c r="I26" s="84" t="str">
        <f>VLOOKUP(D26,WYKŁAD3!$D$2:$H$701,5,0)</f>
        <v>+</v>
      </c>
      <c r="J26" s="84" t="str">
        <f>VLOOKUP(D26,WYKŁAD4!$D$2:$H$699,5,0)</f>
        <v>+</v>
      </c>
      <c r="K26" s="53" t="s">
        <v>446</v>
      </c>
      <c r="L26" s="84">
        <f>VLOOKUP(D26,NERWY!$C$2:$F$400,4,0)</f>
        <v>9</v>
      </c>
      <c r="M26" s="84"/>
      <c r="N26" s="53" t="s">
        <v>446</v>
      </c>
      <c r="O26" s="82">
        <f>VLOOKUP(D26,MIĘŚNIE!$C$2:$F$400,4,0)</f>
        <v>8</v>
      </c>
      <c r="P26" s="82"/>
      <c r="Q26" s="53" t="s">
        <v>446</v>
      </c>
      <c r="R26" s="82">
        <f>VLOOKUP(D26,KRĄŻENIE1!$C$2:$F$400,4,0)</f>
        <v>7</v>
      </c>
      <c r="S26" s="82"/>
      <c r="T26" s="53" t="s">
        <v>446</v>
      </c>
      <c r="U26" s="82">
        <f>VLOOKUP(D26,ZMYSŁY!$C$2:$F$400,4,0)</f>
        <v>7</v>
      </c>
      <c r="V26" s="82"/>
      <c r="W26" s="53" t="s">
        <v>446</v>
      </c>
      <c r="X26" s="53">
        <f>VLOOKUP(D26,KRĄŻENIE2!$C$2:$F$400,4,0)</f>
        <v>5</v>
      </c>
      <c r="Y26" s="53">
        <f>VLOOKUP(D26,KRĄŻENIE2PI!$C$2:$F$400,4,0)</f>
        <v>8</v>
      </c>
      <c r="Z26" s="53" t="s">
        <v>446</v>
      </c>
      <c r="AA26" s="53">
        <f>VLOOKUP(D26,ODDECHOWY!$C$2:$F$400,4,0)</f>
        <v>5</v>
      </c>
      <c r="AB26" s="53">
        <f>VLOOKUP(D26,ODDECHOWYPI!$C$2:$F$400,4,0)</f>
        <v>10</v>
      </c>
      <c r="AC26" s="53" t="s">
        <v>446</v>
      </c>
      <c r="AD26" s="53">
        <f>VLOOKUP(D26,MOCZOWY!$C$2:$F$400,4,0)</f>
        <v>8</v>
      </c>
      <c r="AE26" s="53"/>
      <c r="AF26" s="53" t="s">
        <v>446</v>
      </c>
      <c r="AG26" s="53">
        <f>VLOOKUP(D26,KREW!$C$2:$F$400,4,0)</f>
        <v>9</v>
      </c>
      <c r="AH26" s="53"/>
      <c r="AI26" s="84">
        <f t="shared" si="0"/>
        <v>66</v>
      </c>
      <c r="AJ26" s="53">
        <v>3</v>
      </c>
      <c r="AK26" s="86">
        <f t="shared" si="1"/>
        <v>69</v>
      </c>
      <c r="AL26" s="121" t="s">
        <v>448</v>
      </c>
      <c r="AM26" s="94"/>
      <c r="AN26" s="90">
        <f>VLOOKUP(D26,EGZAMIN!$C$2:$F$400,4,0)</f>
        <v>48</v>
      </c>
      <c r="AO26" s="151">
        <f t="shared" si="2"/>
        <v>4</v>
      </c>
      <c r="AP26" s="88"/>
    </row>
    <row r="27" spans="1:43" s="85" customFormat="1" x14ac:dyDescent="0.25">
      <c r="A27" s="88">
        <v>7</v>
      </c>
      <c r="B27" s="88"/>
      <c r="C27" s="88"/>
      <c r="D27" s="83">
        <v>93552</v>
      </c>
      <c r="E27" s="83"/>
      <c r="F27" s="84" t="str">
        <f>VLOOKUP(D27,BHP!$D$2:$F$400,3,0)</f>
        <v>+</v>
      </c>
      <c r="G27" s="84" t="str">
        <f>VLOOKUP(D27,WYKŁAD1!$D$2:$H$701,5,0)</f>
        <v>+</v>
      </c>
      <c r="H27" s="84" t="str">
        <f>VLOOKUP(D27,WYKŁAD2!$D$2:$H$701,5,0)</f>
        <v>+</v>
      </c>
      <c r="I27" s="84" t="str">
        <f>VLOOKUP(D27,WYKŁAD3!$D$2:$H$701,5,0)</f>
        <v>+</v>
      </c>
      <c r="J27" s="84" t="str">
        <f>VLOOKUP(D27,WYKŁAD4!$D$2:$H$699,5,0)</f>
        <v>+</v>
      </c>
      <c r="K27" s="82" t="s">
        <v>446</v>
      </c>
      <c r="L27" s="84">
        <f>VLOOKUP(D27,NERWY!$C$2:$F$400,4,0)</f>
        <v>10</v>
      </c>
      <c r="M27" s="84"/>
      <c r="N27" s="82" t="s">
        <v>446</v>
      </c>
      <c r="O27" s="82">
        <f>VLOOKUP(D27,MIĘŚNIE!$C$2:$F$400,4,0)</f>
        <v>10</v>
      </c>
      <c r="P27" s="82"/>
      <c r="Q27" s="82" t="s">
        <v>446</v>
      </c>
      <c r="R27" s="82">
        <f>VLOOKUP(D27,KRĄŻENIE1!$C$2:$F$400,4,0)</f>
        <v>5</v>
      </c>
      <c r="S27" s="82">
        <f>VLOOKUP(D27,KRĄŻENIE1PI!$C$2:$F$400,4,0)</f>
        <v>9</v>
      </c>
      <c r="T27" s="82" t="s">
        <v>446</v>
      </c>
      <c r="U27" s="82">
        <f>VLOOKUP(D27,ZMYSŁY!$C$2:$F$400,4,0)</f>
        <v>8</v>
      </c>
      <c r="V27" s="82"/>
      <c r="W27" s="82" t="s">
        <v>446</v>
      </c>
      <c r="X27" s="82">
        <f>VLOOKUP(D27,KRĄŻENIE2!$C$2:$F$400,4,0)</f>
        <v>6</v>
      </c>
      <c r="Y27" s="64"/>
      <c r="Z27" s="82" t="s">
        <v>446</v>
      </c>
      <c r="AA27" s="82">
        <f>VLOOKUP(D27,ODDECHOWY!$C$2:$F$400,4,0)</f>
        <v>9</v>
      </c>
      <c r="AB27" s="53"/>
      <c r="AC27" s="82" t="s">
        <v>446</v>
      </c>
      <c r="AD27" s="82">
        <f>VLOOKUP(D27,MOCZOWY!$C$2:$F$400,4,0)</f>
        <v>9</v>
      </c>
      <c r="AE27" s="82"/>
      <c r="AF27" s="82" t="s">
        <v>446</v>
      </c>
      <c r="AG27" s="82">
        <f>VLOOKUP(D27,KREW!$C$2:$F$400,4,0)</f>
        <v>8</v>
      </c>
      <c r="AH27" s="64"/>
      <c r="AI27" s="65">
        <f t="shared" si="0"/>
        <v>69</v>
      </c>
      <c r="AJ27" s="82">
        <v>3</v>
      </c>
      <c r="AK27" s="129">
        <f t="shared" si="1"/>
        <v>72</v>
      </c>
      <c r="AL27" s="121" t="s">
        <v>448</v>
      </c>
      <c r="AM27" s="94"/>
      <c r="AN27" s="90">
        <f>VLOOKUP(D27,EGZAMIN!$C$2:$F$400,4,0)</f>
        <v>47</v>
      </c>
      <c r="AO27" s="151">
        <f t="shared" si="2"/>
        <v>4</v>
      </c>
      <c r="AP27" s="88"/>
    </row>
    <row r="28" spans="1:43" s="85" customFormat="1" x14ac:dyDescent="0.25">
      <c r="A28" s="88">
        <v>8</v>
      </c>
      <c r="B28" s="60"/>
      <c r="C28" s="60"/>
      <c r="D28" s="83">
        <v>93562</v>
      </c>
      <c r="E28" s="83"/>
      <c r="F28" s="84" t="str">
        <f>VLOOKUP(D28,BHP!$D$2:$F$400,3,0)</f>
        <v>+</v>
      </c>
      <c r="G28" s="84" t="str">
        <f>VLOOKUP(D28,WYKŁAD1!$D$2:$H$701,5,0)</f>
        <v>+</v>
      </c>
      <c r="H28" s="84" t="str">
        <f>VLOOKUP(D28,WYKŁAD2!$D$2:$H$701,5,0)</f>
        <v>+</v>
      </c>
      <c r="I28" s="84" t="str">
        <f>VLOOKUP(D28,WYKŁAD3!$D$2:$H$701,5,0)</f>
        <v>+</v>
      </c>
      <c r="J28" s="84" t="str">
        <f>VLOOKUP(D28,WYKŁAD4!$D$2:$H$699,5,0)</f>
        <v>+</v>
      </c>
      <c r="K28" s="82" t="s">
        <v>446</v>
      </c>
      <c r="L28" s="84">
        <f>VLOOKUP(D28,NERWY!$C$2:$F$400,4,0)</f>
        <v>10</v>
      </c>
      <c r="M28" s="84"/>
      <c r="N28" s="82" t="s">
        <v>446</v>
      </c>
      <c r="O28" s="82">
        <f>VLOOKUP(D28,MIĘŚNIE!$C$2:$F$400,4,0)</f>
        <v>10</v>
      </c>
      <c r="P28" s="82"/>
      <c r="Q28" s="82" t="s">
        <v>446</v>
      </c>
      <c r="R28" s="82">
        <f>VLOOKUP(D28,KRĄŻENIE1!$C$2:$F$400,4,0)</f>
        <v>6</v>
      </c>
      <c r="S28" s="82"/>
      <c r="T28" s="82" t="s">
        <v>446</v>
      </c>
      <c r="U28" s="82">
        <f>VLOOKUP(D28,ZMYSŁY!$C$2:$F$400,4,0)</f>
        <v>7</v>
      </c>
      <c r="V28" s="82"/>
      <c r="W28" s="82" t="s">
        <v>446</v>
      </c>
      <c r="X28" s="82">
        <f>VLOOKUP(D28,KRĄŻENIE2!$C$2:$F$400,4,0)</f>
        <v>8</v>
      </c>
      <c r="Y28" s="64"/>
      <c r="Z28" s="82" t="s">
        <v>446</v>
      </c>
      <c r="AA28" s="53">
        <f>VLOOKUP(D28,ODDECHOWY!$C$2:$F$400,4,0)</f>
        <v>5</v>
      </c>
      <c r="AB28" s="53">
        <f>VLOOKUP(D28,ODDECHOWYPI!$C$2:$F$400,4,0)</f>
        <v>8</v>
      </c>
      <c r="AC28" s="82" t="s">
        <v>446</v>
      </c>
      <c r="AD28" s="82">
        <f>VLOOKUP(D28,MOCZOWY!$C$2:$F$400,4,0)</f>
        <v>8</v>
      </c>
      <c r="AE28" s="82"/>
      <c r="AF28" s="82" t="s">
        <v>446</v>
      </c>
      <c r="AG28" s="82">
        <f>VLOOKUP(D28,KREW!$C$2:$F$400,4,0)</f>
        <v>7</v>
      </c>
      <c r="AH28" s="64"/>
      <c r="AI28" s="65">
        <f t="shared" si="0"/>
        <v>64</v>
      </c>
      <c r="AJ28" s="82">
        <v>3</v>
      </c>
      <c r="AK28" s="129">
        <f t="shared" si="1"/>
        <v>67</v>
      </c>
      <c r="AL28" s="121" t="s">
        <v>448</v>
      </c>
      <c r="AM28" s="94"/>
      <c r="AN28" s="90">
        <f>VLOOKUP(D28,EGZAMIN!$C$2:$F$400,4,0)</f>
        <v>48</v>
      </c>
      <c r="AO28" s="151">
        <f t="shared" si="2"/>
        <v>4</v>
      </c>
      <c r="AP28" s="88"/>
    </row>
    <row r="29" spans="1:43" s="85" customFormat="1" x14ac:dyDescent="0.25">
      <c r="A29" s="60">
        <v>9</v>
      </c>
      <c r="B29" s="60"/>
      <c r="C29" s="60"/>
      <c r="D29" s="83">
        <v>93565</v>
      </c>
      <c r="E29" s="83"/>
      <c r="F29" s="84" t="str">
        <f>VLOOKUP(D29,BHP!$D$2:$F$400,3,0)</f>
        <v>+</v>
      </c>
      <c r="G29" s="84" t="str">
        <f>VLOOKUP(D29,WYKŁAD1!$D$2:$H$701,5,0)</f>
        <v>+</v>
      </c>
      <c r="H29" s="84" t="str">
        <f>VLOOKUP(D29,WYKŁAD2!$D$2:$H$701,5,0)</f>
        <v>+</v>
      </c>
      <c r="I29" s="84" t="str">
        <f>VLOOKUP(D29,WYKŁAD3!$D$2:$H$701,5,0)</f>
        <v>+</v>
      </c>
      <c r="J29" s="84" t="str">
        <f>VLOOKUP(D29,WYKŁAD4!$D$2:$H$699,5,0)</f>
        <v>+</v>
      </c>
      <c r="K29" s="53" t="s">
        <v>446</v>
      </c>
      <c r="L29" s="84">
        <f>VLOOKUP(D29,NERWY!$C$2:$F$400,4,0)</f>
        <v>10</v>
      </c>
      <c r="M29" s="84"/>
      <c r="N29" s="53" t="s">
        <v>446</v>
      </c>
      <c r="O29" s="82">
        <f>VLOOKUP(D29,MIĘŚNIE!$C$2:$F$400,4,0)</f>
        <v>9</v>
      </c>
      <c r="P29" s="82"/>
      <c r="Q29" s="53" t="s">
        <v>446</v>
      </c>
      <c r="R29" s="82">
        <f>VLOOKUP(D29,KRĄŻENIE1!$C$2:$F$400,4,0)</f>
        <v>6</v>
      </c>
      <c r="S29" s="82"/>
      <c r="T29" s="53" t="s">
        <v>446</v>
      </c>
      <c r="U29" s="82">
        <f>VLOOKUP(D29,ZMYSŁY!$C$2:$F$400,4,0)</f>
        <v>8</v>
      </c>
      <c r="V29" s="82"/>
      <c r="W29" s="53" t="s">
        <v>446</v>
      </c>
      <c r="X29" s="82">
        <f>VLOOKUP(D29,KRĄŻENIE2!$C$2:$F$400,4,0)</f>
        <v>6</v>
      </c>
      <c r="Y29" s="64"/>
      <c r="Z29" s="53" t="s">
        <v>446</v>
      </c>
      <c r="AA29" s="82">
        <f>VLOOKUP(D29,ODDECHOWY!$C$2:$F$400,4,0)</f>
        <v>8</v>
      </c>
      <c r="AB29" s="53"/>
      <c r="AC29" s="53" t="s">
        <v>446</v>
      </c>
      <c r="AD29" s="82">
        <f>VLOOKUP(D29,MOCZOWY!$C$2:$F$400,4,0)</f>
        <v>8</v>
      </c>
      <c r="AE29" s="82"/>
      <c r="AF29" s="53" t="s">
        <v>446</v>
      </c>
      <c r="AG29" s="82">
        <f>VLOOKUP(D29,KREW!$C$2:$F$400,4,0)</f>
        <v>8</v>
      </c>
      <c r="AH29" s="64"/>
      <c r="AI29" s="84">
        <f t="shared" si="0"/>
        <v>63</v>
      </c>
      <c r="AJ29" s="53">
        <v>0</v>
      </c>
      <c r="AK29" s="86">
        <f t="shared" si="1"/>
        <v>63</v>
      </c>
      <c r="AL29" s="121" t="s">
        <v>448</v>
      </c>
      <c r="AM29" s="94"/>
      <c r="AN29" s="90">
        <f>VLOOKUP(D29,EGZAMIN!$C$2:$F$400,4,0)</f>
        <v>46</v>
      </c>
      <c r="AO29" s="151">
        <f t="shared" si="2"/>
        <v>4</v>
      </c>
      <c r="AP29" s="88"/>
    </row>
    <row r="30" spans="1:43" s="85" customFormat="1" x14ac:dyDescent="0.25">
      <c r="A30" s="88">
        <v>10</v>
      </c>
      <c r="B30" s="60"/>
      <c r="C30" s="60"/>
      <c r="D30" s="83">
        <v>93572</v>
      </c>
      <c r="E30" s="83"/>
      <c r="F30" s="84" t="str">
        <f>VLOOKUP(D30,BHP!$D$2:$F$400,3,0)</f>
        <v>+</v>
      </c>
      <c r="G30" s="84" t="str">
        <f>VLOOKUP(D30,WYKŁAD1!$D$2:$H$701,5,0)</f>
        <v>+</v>
      </c>
      <c r="H30" s="84" t="str">
        <f>VLOOKUP(D30,WYKŁAD2!$D$2:$H$701,5,0)</f>
        <v>+</v>
      </c>
      <c r="I30" s="84" t="str">
        <f>VLOOKUP(D30,WYKŁAD3!$D$2:$H$701,5,0)</f>
        <v>+</v>
      </c>
      <c r="J30" s="84" t="str">
        <f>VLOOKUP(D30,WYKŁAD4!$D$2:$H$699,5,0)</f>
        <v>+</v>
      </c>
      <c r="K30" s="53" t="s">
        <v>446</v>
      </c>
      <c r="L30" s="84">
        <f>VLOOKUP(D30,NERWY!$C$2:$F$400,4,0)</f>
        <v>10</v>
      </c>
      <c r="M30" s="84"/>
      <c r="N30" s="53" t="s">
        <v>446</v>
      </c>
      <c r="O30" s="82">
        <f>VLOOKUP(D30,MIĘŚNIE!$C$2:$F$400,4,0)</f>
        <v>9</v>
      </c>
      <c r="P30" s="82"/>
      <c r="Q30" s="53" t="s">
        <v>446</v>
      </c>
      <c r="R30" s="82">
        <f>VLOOKUP(D30,KRĄŻENIE1!$C$2:$F$400,4,0)</f>
        <v>6</v>
      </c>
      <c r="S30" s="82"/>
      <c r="T30" s="53" t="s">
        <v>446</v>
      </c>
      <c r="U30" s="82">
        <f>VLOOKUP(D30,ZMYSŁY!$C$2:$F$400,4,0)</f>
        <v>6</v>
      </c>
      <c r="V30" s="82"/>
      <c r="W30" s="53" t="s">
        <v>446</v>
      </c>
      <c r="X30" s="82">
        <f>VLOOKUP(D30,KRĄŻENIE2!$C$2:$F$400,4,0)</f>
        <v>8</v>
      </c>
      <c r="Y30" s="64"/>
      <c r="Z30" s="53" t="s">
        <v>446</v>
      </c>
      <c r="AA30" s="82">
        <f>VLOOKUP(D30,ODDECHOWY!$C$2:$F$400,4,0)</f>
        <v>8</v>
      </c>
      <c r="AB30" s="53"/>
      <c r="AC30" s="53" t="s">
        <v>446</v>
      </c>
      <c r="AD30" s="82">
        <f>VLOOKUP(D30,MOCZOWY!$C$2:$F$400,4,0)</f>
        <v>8</v>
      </c>
      <c r="AE30" s="82"/>
      <c r="AF30" s="53" t="s">
        <v>446</v>
      </c>
      <c r="AG30" s="82">
        <f>VLOOKUP(D30,KREW!$C$2:$F$400,4,0)</f>
        <v>8</v>
      </c>
      <c r="AH30" s="64"/>
      <c r="AI30" s="84">
        <f t="shared" si="0"/>
        <v>63</v>
      </c>
      <c r="AJ30" s="53">
        <v>0</v>
      </c>
      <c r="AK30" s="86">
        <f t="shared" si="1"/>
        <v>63</v>
      </c>
      <c r="AL30" s="121" t="s">
        <v>448</v>
      </c>
      <c r="AM30" s="94"/>
      <c r="AN30" s="90">
        <f>VLOOKUP(D30,EGZAMIN!$C$2:$F$400,4,0)</f>
        <v>41</v>
      </c>
      <c r="AO30" s="151">
        <f t="shared" si="2"/>
        <v>3.5</v>
      </c>
      <c r="AP30" s="88"/>
    </row>
    <row r="31" spans="1:43" s="122" customFormat="1" x14ac:dyDescent="0.25">
      <c r="A31" s="88">
        <v>11</v>
      </c>
      <c r="B31" s="60"/>
      <c r="C31" s="60"/>
      <c r="D31" s="83">
        <v>93581</v>
      </c>
      <c r="E31" s="83"/>
      <c r="F31" s="84" t="str">
        <f>VLOOKUP(D31,BHP!$D$2:$F$400,3,0)</f>
        <v>+</v>
      </c>
      <c r="G31" s="84" t="str">
        <f>VLOOKUP(D31,WYKŁAD1!$D$2:$H$701,5,0)</f>
        <v>+</v>
      </c>
      <c r="H31" s="84" t="str">
        <f>VLOOKUP(D31,WYKŁAD2!$D$2:$H$701,5,0)</f>
        <v>+</v>
      </c>
      <c r="I31" s="84" t="str">
        <f>VLOOKUP(D31,WYKŁAD3!$D$2:$H$701,5,0)</f>
        <v>+</v>
      </c>
      <c r="J31" s="84" t="s">
        <v>446</v>
      </c>
      <c r="K31" s="53" t="s">
        <v>446</v>
      </c>
      <c r="L31" s="84">
        <f>VLOOKUP(D31,NERWY!$C$2:$F$400,4,0)</f>
        <v>10</v>
      </c>
      <c r="M31" s="84"/>
      <c r="N31" s="53" t="s">
        <v>446</v>
      </c>
      <c r="O31" s="82">
        <f>VLOOKUP(D31,MIĘŚNIE!$C$2:$F$400,4,0)</f>
        <v>10</v>
      </c>
      <c r="P31" s="82"/>
      <c r="Q31" s="53" t="s">
        <v>446</v>
      </c>
      <c r="R31" s="82">
        <f>VLOOKUP(D31,KRĄŻENIE1!$C$2:$F$400,4,0)</f>
        <v>7</v>
      </c>
      <c r="S31" s="82"/>
      <c r="T31" s="53" t="s">
        <v>446</v>
      </c>
      <c r="U31" s="82">
        <f>VLOOKUP(D31,ZMYSŁY!$C$2:$F$400,4,0)</f>
        <v>8</v>
      </c>
      <c r="V31" s="82"/>
      <c r="W31" s="53" t="s">
        <v>446</v>
      </c>
      <c r="X31" s="82">
        <f>VLOOKUP(D31,KRĄŻENIE2!$C$2:$F$400,4,0)</f>
        <v>6</v>
      </c>
      <c r="Y31" s="64"/>
      <c r="Z31" s="53" t="s">
        <v>446</v>
      </c>
      <c r="AA31" s="82">
        <f>VLOOKUP(D31,ODDECHOWY!$C$2:$F$400,4,0)</f>
        <v>10</v>
      </c>
      <c r="AB31" s="53"/>
      <c r="AC31" s="53" t="s">
        <v>446</v>
      </c>
      <c r="AD31" s="82">
        <f>VLOOKUP(D31,MOCZOWY!$C$2:$F$400,4,0)</f>
        <v>10</v>
      </c>
      <c r="AE31" s="82"/>
      <c r="AF31" s="53" t="s">
        <v>446</v>
      </c>
      <c r="AG31" s="82">
        <f>VLOOKUP(D31,KREW!$C$2:$F$400,4,0)</f>
        <v>8</v>
      </c>
      <c r="AH31" s="64"/>
      <c r="AI31" s="84">
        <f t="shared" si="0"/>
        <v>69</v>
      </c>
      <c r="AJ31" s="53">
        <v>0</v>
      </c>
      <c r="AK31" s="86">
        <f t="shared" si="1"/>
        <v>69</v>
      </c>
      <c r="AL31" s="121" t="s">
        <v>448</v>
      </c>
      <c r="AM31" s="94"/>
      <c r="AN31" s="90">
        <f>VLOOKUP(D31,EGZAMIN!$C$2:$F$400,4,0)</f>
        <v>48</v>
      </c>
      <c r="AO31" s="151">
        <f t="shared" si="2"/>
        <v>4</v>
      </c>
      <c r="AP31" s="125"/>
    </row>
    <row r="32" spans="1:43" s="85" customFormat="1" x14ac:dyDescent="0.25">
      <c r="A32" s="88">
        <v>12</v>
      </c>
      <c r="B32" s="60"/>
      <c r="C32" s="60"/>
      <c r="D32" s="83">
        <v>93588</v>
      </c>
      <c r="E32" s="83"/>
      <c r="F32" s="84" t="str">
        <f>VLOOKUP(D32,BHP!$D$2:$F$400,3,0)</f>
        <v>+</v>
      </c>
      <c r="G32" s="84" t="str">
        <f>VLOOKUP(D32,WYKŁAD1!$D$2:$H$701,5,0)</f>
        <v>+</v>
      </c>
      <c r="H32" s="84" t="str">
        <f>VLOOKUP(D32,WYKŁAD2!$D$2:$H$701,5,0)</f>
        <v>+</v>
      </c>
      <c r="I32" s="84" t="str">
        <f>VLOOKUP(D32,WYKŁAD3!$D$2:$H$701,5,0)</f>
        <v>+</v>
      </c>
      <c r="J32" s="84" t="str">
        <f>VLOOKUP(D32,WYKŁAD4!$D$2:$H$699,5,0)</f>
        <v>+</v>
      </c>
      <c r="K32" s="53" t="s">
        <v>446</v>
      </c>
      <c r="L32" s="84">
        <f>VLOOKUP(D32,NERWY!$C$2:$F$400,4,0)</f>
        <v>10</v>
      </c>
      <c r="M32" s="84"/>
      <c r="N32" s="53" t="s">
        <v>446</v>
      </c>
      <c r="O32" s="82">
        <f>VLOOKUP(D32,MIĘŚNIE!$C$2:$F$400,4,0)</f>
        <v>8</v>
      </c>
      <c r="P32" s="82"/>
      <c r="Q32" s="53" t="s">
        <v>446</v>
      </c>
      <c r="R32" s="53">
        <f>VLOOKUP(D32,KRĄŻENIE1!$C$2:$F$400,4,0)</f>
        <v>5</v>
      </c>
      <c r="S32" s="82">
        <f>VLOOKUP(D32,KRĄŻENIE1PI!$C$2:$F$400,4,0)</f>
        <v>8</v>
      </c>
      <c r="T32" s="53" t="s">
        <v>446</v>
      </c>
      <c r="U32" s="82">
        <f>VLOOKUP(D32,ZMYSŁY!$C$2:$F$400,4,0)</f>
        <v>6</v>
      </c>
      <c r="V32" s="82"/>
      <c r="W32" s="53" t="s">
        <v>446</v>
      </c>
      <c r="X32" s="82">
        <f>VLOOKUP(D32,KRĄŻENIE2!$C$2:$F$400,4,0)</f>
        <v>7</v>
      </c>
      <c r="Y32" s="64"/>
      <c r="Z32" s="53" t="s">
        <v>446</v>
      </c>
      <c r="AA32" s="53">
        <f>VLOOKUP(D32,ODDECHOWY!$C$2:$F$400,4,0)</f>
        <v>5</v>
      </c>
      <c r="AB32" s="53">
        <f>VLOOKUP(D32,ODDECHOWYPI!$C$2:$F$400,4,0)</f>
        <v>9</v>
      </c>
      <c r="AC32" s="53" t="s">
        <v>446</v>
      </c>
      <c r="AD32" s="53">
        <f>VLOOKUP(D32,MOCZOWY!$C$2:$F$400,4,0)</f>
        <v>5</v>
      </c>
      <c r="AE32" s="82">
        <f>VLOOKUP(D32,MOCZOWYPI!$C$2:$F$400,4,0)</f>
        <v>8</v>
      </c>
      <c r="AF32" s="53" t="s">
        <v>446</v>
      </c>
      <c r="AG32" s="82">
        <f>VLOOKUP(D32,KREW!$C$2:$F$400,4,0)</f>
        <v>6</v>
      </c>
      <c r="AH32" s="64"/>
      <c r="AI32" s="84">
        <f t="shared" si="0"/>
        <v>62</v>
      </c>
      <c r="AJ32" s="53">
        <v>0</v>
      </c>
      <c r="AK32" s="86">
        <f t="shared" si="1"/>
        <v>62</v>
      </c>
      <c r="AL32" s="121" t="s">
        <v>448</v>
      </c>
      <c r="AM32" s="94"/>
      <c r="AN32" s="90">
        <f>VLOOKUP(D32,EGZAMIN!$C$2:$F$400,4,0)</f>
        <v>45</v>
      </c>
      <c r="AO32" s="151">
        <f t="shared" si="2"/>
        <v>3.5</v>
      </c>
      <c r="AP32" s="88"/>
    </row>
    <row r="33" spans="1:43" s="85" customFormat="1" x14ac:dyDescent="0.25">
      <c r="A33" s="60">
        <v>13</v>
      </c>
      <c r="B33" s="60"/>
      <c r="C33" s="60"/>
      <c r="D33" s="83">
        <v>93596</v>
      </c>
      <c r="E33" s="83"/>
      <c r="F33" s="84" t="str">
        <f>VLOOKUP(D33,BHP!$D$2:$F$400,3,0)</f>
        <v>+</v>
      </c>
      <c r="G33" s="84" t="str">
        <f>VLOOKUP(D33,WYKŁAD1!$D$2:$H$701,5,0)</f>
        <v>+</v>
      </c>
      <c r="H33" s="84" t="str">
        <f>VLOOKUP(D33,WYKŁAD2!$D$2:$H$701,5,0)</f>
        <v>+</v>
      </c>
      <c r="I33" s="84" t="str">
        <f>VLOOKUP(D33,WYKŁAD3!$D$2:$H$701,5,0)</f>
        <v>+</v>
      </c>
      <c r="J33" s="84" t="str">
        <f>VLOOKUP(D33,WYKŁAD4!$D$2:$H$699,5,0)</f>
        <v>+</v>
      </c>
      <c r="K33" s="53" t="s">
        <v>446</v>
      </c>
      <c r="L33" s="84">
        <f>VLOOKUP(D33,NERWY!$C$2:$F$400,4,0)</f>
        <v>8</v>
      </c>
      <c r="M33" s="84"/>
      <c r="N33" s="53" t="s">
        <v>446</v>
      </c>
      <c r="O33" s="82">
        <f>VLOOKUP(D33,MIĘŚNIE!$C$2:$F$400,4,0)</f>
        <v>9</v>
      </c>
      <c r="P33" s="82"/>
      <c r="Q33" s="53" t="s">
        <v>446</v>
      </c>
      <c r="R33" s="82">
        <f>VLOOKUP(D33,KRĄŻENIE1!$C$2:$F$400,4,0)</f>
        <v>7</v>
      </c>
      <c r="S33" s="82"/>
      <c r="T33" s="53" t="s">
        <v>446</v>
      </c>
      <c r="U33" s="82">
        <f>VLOOKUP(D33,ZMYSŁY!$C$2:$F$400,4,0)</f>
        <v>8</v>
      </c>
      <c r="V33" s="82"/>
      <c r="W33" s="53" t="s">
        <v>446</v>
      </c>
      <c r="X33" s="53">
        <f>VLOOKUP(D33,KRĄŻENIE2!$C$2:$F$400,4,0)</f>
        <v>4</v>
      </c>
      <c r="Y33" s="53">
        <f>VLOOKUP(D33,KRĄŻENIE2PI!$C$2:$F$400,4,0)</f>
        <v>9</v>
      </c>
      <c r="Z33" s="53" t="s">
        <v>446</v>
      </c>
      <c r="AA33" s="53">
        <f>VLOOKUP(D33,ODDECHOWY!$C$2:$F$400,4,0)</f>
        <v>5</v>
      </c>
      <c r="AB33" s="53">
        <f>VLOOKUP(D33,ODDECHOWYPI!$C$2:$F$400,4,0)</f>
        <v>7</v>
      </c>
      <c r="AC33" s="53" t="s">
        <v>446</v>
      </c>
      <c r="AD33" s="82">
        <f>VLOOKUP(D33,MOCZOWY!$C$2:$F$400,4,0)</f>
        <v>8</v>
      </c>
      <c r="AE33" s="82"/>
      <c r="AF33" s="53" t="s">
        <v>446</v>
      </c>
      <c r="AG33" s="82">
        <f>VLOOKUP(D33,KREW!$C$2:$F$400,4,0)</f>
        <v>10</v>
      </c>
      <c r="AH33" s="64"/>
      <c r="AI33" s="84">
        <f t="shared" si="0"/>
        <v>66</v>
      </c>
      <c r="AJ33" s="53">
        <v>0</v>
      </c>
      <c r="AK33" s="86">
        <f t="shared" si="1"/>
        <v>66</v>
      </c>
      <c r="AL33" s="121" t="s">
        <v>448</v>
      </c>
      <c r="AM33" s="99"/>
      <c r="AN33" s="100">
        <f>VLOOKUP(D33,EGZAMIN!$C$2:$F$400,4,0)</f>
        <v>32</v>
      </c>
      <c r="AO33" s="150">
        <f t="shared" si="2"/>
        <v>2</v>
      </c>
      <c r="AP33" s="88">
        <v>38</v>
      </c>
      <c r="AQ33" s="85" t="s">
        <v>1056</v>
      </c>
    </row>
    <row r="34" spans="1:43" s="85" customFormat="1" x14ac:dyDescent="0.25">
      <c r="A34" s="88">
        <v>14</v>
      </c>
      <c r="B34" s="60"/>
      <c r="C34" s="60"/>
      <c r="D34" s="83">
        <v>93597</v>
      </c>
      <c r="E34" s="83"/>
      <c r="F34" s="84" t="str">
        <f>VLOOKUP(D34,BHP!$D$2:$F$400,3,0)</f>
        <v>+</v>
      </c>
      <c r="G34" s="84" t="str">
        <f>VLOOKUP(D34,WYKŁAD1!$D$2:$H$701,5,0)</f>
        <v>+</v>
      </c>
      <c r="H34" s="84" t="str">
        <f>VLOOKUP(D34,WYKŁAD2!$D$2:$H$701,5,0)</f>
        <v>+</v>
      </c>
      <c r="I34" s="84" t="str">
        <f>VLOOKUP(D34,WYKŁAD3!$D$2:$H$701,5,0)</f>
        <v>+</v>
      </c>
      <c r="J34" s="84" t="str">
        <f>VLOOKUP(D34,WYKŁAD4!$D$2:$H$699,5,0)</f>
        <v>+</v>
      </c>
      <c r="K34" s="53" t="s">
        <v>446</v>
      </c>
      <c r="L34" s="84">
        <f>VLOOKUP(D34,NERWY!$C$2:$F$400,4,0)</f>
        <v>10</v>
      </c>
      <c r="M34" s="84"/>
      <c r="N34" s="53" t="s">
        <v>446</v>
      </c>
      <c r="O34" s="82">
        <f>VLOOKUP(D34,MIĘŚNIE!$C$2:$F$400,4,0)</f>
        <v>8</v>
      </c>
      <c r="P34" s="82"/>
      <c r="Q34" s="53" t="s">
        <v>446</v>
      </c>
      <c r="R34" s="82">
        <f>VLOOKUP(D34,KRĄŻENIE1!$C$2:$F$400,4,0)</f>
        <v>8</v>
      </c>
      <c r="S34" s="82"/>
      <c r="T34" s="53" t="s">
        <v>446</v>
      </c>
      <c r="U34" s="82">
        <f>VLOOKUP(D34,ZMYSŁY!$C$2:$F$400,4,0)</f>
        <v>6</v>
      </c>
      <c r="V34" s="82"/>
      <c r="W34" s="53" t="s">
        <v>446</v>
      </c>
      <c r="X34" s="82">
        <f>VLOOKUP(D34,KRĄŻENIE2!$C$2:$F$400,4,0)</f>
        <v>9</v>
      </c>
      <c r="Y34" s="64"/>
      <c r="Z34" s="53" t="s">
        <v>446</v>
      </c>
      <c r="AA34" s="82">
        <f>VLOOKUP(D34,ODDECHOWY!$C$2:$F$400,4,0)</f>
        <v>8</v>
      </c>
      <c r="AB34" s="53"/>
      <c r="AC34" s="53" t="s">
        <v>446</v>
      </c>
      <c r="AD34" s="82">
        <f>VLOOKUP(D34,MOCZOWY!$C$2:$F$400,4,0)</f>
        <v>10</v>
      </c>
      <c r="AE34" s="82"/>
      <c r="AF34" s="53" t="s">
        <v>446</v>
      </c>
      <c r="AG34" s="82">
        <f>VLOOKUP(D34,KREW!$C$2:$F$400,4,0)</f>
        <v>10</v>
      </c>
      <c r="AH34" s="64"/>
      <c r="AI34" s="84">
        <f t="shared" si="0"/>
        <v>69</v>
      </c>
      <c r="AJ34" s="53">
        <v>0</v>
      </c>
      <c r="AK34" s="86">
        <f t="shared" si="1"/>
        <v>69</v>
      </c>
      <c r="AL34" s="121" t="s">
        <v>448</v>
      </c>
      <c r="AM34" s="94"/>
      <c r="AN34" s="90">
        <f>VLOOKUP(D34,EGZAMIN!$C$2:$F$400,4,0)</f>
        <v>48</v>
      </c>
      <c r="AO34" s="151">
        <f t="shared" si="2"/>
        <v>4</v>
      </c>
      <c r="AP34" s="88"/>
    </row>
    <row r="35" spans="1:43" s="85" customFormat="1" x14ac:dyDescent="0.25">
      <c r="A35" s="60">
        <v>15</v>
      </c>
      <c r="B35" s="60"/>
      <c r="C35" s="60"/>
      <c r="D35" s="83">
        <v>93599</v>
      </c>
      <c r="E35" s="83"/>
      <c r="F35" s="84" t="str">
        <f>VLOOKUP(D35,BHP!$D$2:$F$400,3,0)</f>
        <v>+</v>
      </c>
      <c r="G35" s="84" t="str">
        <f>VLOOKUP(D35,WYKŁAD1!$D$2:$H$701,5,0)</f>
        <v>+</v>
      </c>
      <c r="H35" s="84" t="str">
        <f>VLOOKUP(D35,WYKŁAD2!$D$2:$H$701,5,0)</f>
        <v>+</v>
      </c>
      <c r="I35" s="84" t="str">
        <f>VLOOKUP(D35,WYKŁAD3!$D$2:$H$701,5,0)</f>
        <v>+</v>
      </c>
      <c r="J35" s="84" t="str">
        <f>VLOOKUP(D35,WYKŁAD4!$D$2:$H$699,5,0)</f>
        <v>+</v>
      </c>
      <c r="K35" s="82" t="s">
        <v>446</v>
      </c>
      <c r="L35" s="84">
        <f>VLOOKUP(D35,NERWY!$C$2:$F$400,4,0)</f>
        <v>10</v>
      </c>
      <c r="M35" s="84"/>
      <c r="N35" s="82" t="s">
        <v>446</v>
      </c>
      <c r="O35" s="82">
        <f>VLOOKUP(D35,MIĘŚNIE!$C$2:$F$400,4,0)</f>
        <v>8</v>
      </c>
      <c r="P35" s="82"/>
      <c r="Q35" s="82" t="s">
        <v>446</v>
      </c>
      <c r="R35" s="53">
        <f>VLOOKUP(D35,KRĄŻENIE1!$C$2:$F$400,4,0)</f>
        <v>5</v>
      </c>
      <c r="S35" s="82">
        <f>VLOOKUP(D35,KRĄŻENIE1PI!$C$2:$F$400,4,0)</f>
        <v>9</v>
      </c>
      <c r="T35" s="82" t="s">
        <v>446</v>
      </c>
      <c r="U35" s="82">
        <f>VLOOKUP(D35,ZMYSŁY!$C$2:$F$400,4,0)</f>
        <v>7</v>
      </c>
      <c r="V35" s="82"/>
      <c r="W35" s="82" t="s">
        <v>446</v>
      </c>
      <c r="X35" s="82">
        <f>VLOOKUP(D35,KRĄŻENIE2!$C$2:$F$400,4,0)</f>
        <v>7</v>
      </c>
      <c r="Y35" s="64"/>
      <c r="Z35" s="82" t="s">
        <v>446</v>
      </c>
      <c r="AA35" s="82">
        <f>VLOOKUP(D35,ODDECHOWY!$C$2:$F$400,4,0)</f>
        <v>7</v>
      </c>
      <c r="AB35" s="53"/>
      <c r="AC35" s="82" t="s">
        <v>446</v>
      </c>
      <c r="AD35" s="82">
        <f>VLOOKUP(D35,MOCZOWY!$C$2:$F$400,4,0)</f>
        <v>8</v>
      </c>
      <c r="AE35" s="82"/>
      <c r="AF35" s="82" t="s">
        <v>446</v>
      </c>
      <c r="AG35" s="82">
        <f>VLOOKUP(D35,KREW!$C$2:$F$400,4,0)</f>
        <v>7</v>
      </c>
      <c r="AH35" s="64"/>
      <c r="AI35" s="69">
        <f t="shared" si="0"/>
        <v>63</v>
      </c>
      <c r="AJ35" s="82">
        <v>0</v>
      </c>
      <c r="AK35" s="86">
        <f t="shared" si="1"/>
        <v>63</v>
      </c>
      <c r="AL35" s="121" t="s">
        <v>448</v>
      </c>
      <c r="AM35" s="94"/>
      <c r="AN35" s="90">
        <f>VLOOKUP(D35,EGZAMIN!$C$2:$F$400,4,0)</f>
        <v>40</v>
      </c>
      <c r="AO35" s="151">
        <f t="shared" si="2"/>
        <v>3</v>
      </c>
      <c r="AP35" s="88"/>
    </row>
    <row r="36" spans="1:43" s="120" customFormat="1" x14ac:dyDescent="0.25">
      <c r="A36" s="113"/>
      <c r="B36" s="113"/>
      <c r="C36" s="113"/>
      <c r="D36" s="113"/>
      <c r="E36" s="113"/>
      <c r="F36" s="113"/>
      <c r="G36" s="113"/>
      <c r="H36" s="113"/>
      <c r="I36" s="113"/>
      <c r="J36" s="113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5"/>
      <c r="AJ36" s="114"/>
      <c r="AK36" s="130"/>
      <c r="AL36" s="130"/>
      <c r="AM36" s="118"/>
      <c r="AN36" s="118"/>
      <c r="AO36" s="152"/>
      <c r="AP36" s="113"/>
    </row>
    <row r="37" spans="1:43" s="122" customFormat="1" x14ac:dyDescent="0.25">
      <c r="A37" s="88">
        <v>1</v>
      </c>
      <c r="B37" s="88"/>
      <c r="C37" s="88"/>
      <c r="D37" s="83">
        <v>93535</v>
      </c>
      <c r="E37" s="83"/>
      <c r="F37" s="84" t="str">
        <f>VLOOKUP(D37,BHP!$D$2:$F$400,3,0)</f>
        <v>+</v>
      </c>
      <c r="G37" s="84" t="str">
        <f>VLOOKUP(D37,WYKŁAD1!$D$2:$H$701,5,0)</f>
        <v>+</v>
      </c>
      <c r="H37" s="84" t="str">
        <f>VLOOKUP(D37,WYKŁAD2!$D$2:$H$701,5,0)</f>
        <v>+</v>
      </c>
      <c r="I37" s="84" t="str">
        <f>VLOOKUP(D37,WYKŁAD3!$D$2:$H$701,5,0)</f>
        <v>+</v>
      </c>
      <c r="J37" s="84" t="str">
        <f>VLOOKUP(D37,WYKŁAD4!$D$2:$H$699,5,0)</f>
        <v>+</v>
      </c>
      <c r="K37" s="82" t="s">
        <v>446</v>
      </c>
      <c r="L37" s="84">
        <f>VLOOKUP(D37,NERWY!$C$2:$F$400,4,0)</f>
        <v>10</v>
      </c>
      <c r="M37" s="84"/>
      <c r="N37" s="82" t="s">
        <v>446</v>
      </c>
      <c r="O37" s="82">
        <f>VLOOKUP(D37,MIĘŚNIE!$C$2:$F$400,4,0)</f>
        <v>10</v>
      </c>
      <c r="P37" s="82"/>
      <c r="Q37" s="82" t="s">
        <v>446</v>
      </c>
      <c r="R37" s="82">
        <f>VLOOKUP(D37,KRĄŻENIE1!$C$2:$F$400,4,0)</f>
        <v>9</v>
      </c>
      <c r="S37" s="82"/>
      <c r="T37" s="82" t="s">
        <v>446</v>
      </c>
      <c r="U37" s="82">
        <f>VLOOKUP(D37,ZMYSŁY!$C$2:$F$400,4,0)</f>
        <v>9</v>
      </c>
      <c r="V37" s="82"/>
      <c r="W37" s="82" t="s">
        <v>446</v>
      </c>
      <c r="X37" s="82">
        <f>VLOOKUP(D37,KRĄŻENIE2!$C$2:$F$400,4,0)</f>
        <v>8</v>
      </c>
      <c r="Y37" s="64"/>
      <c r="Z37" s="82" t="s">
        <v>446</v>
      </c>
      <c r="AA37" s="82">
        <f>VLOOKUP(D37,ODDECHOWY!$C$2:$F$400,4,0)</f>
        <v>10</v>
      </c>
      <c r="AB37" s="53"/>
      <c r="AC37" s="82" t="s">
        <v>446</v>
      </c>
      <c r="AD37" s="82">
        <f>VLOOKUP(D37,MOCZOWY!$C$2:$F$400,4,0)</f>
        <v>8</v>
      </c>
      <c r="AE37" s="82"/>
      <c r="AF37" s="82" t="s">
        <v>446</v>
      </c>
      <c r="AG37" s="82">
        <f>VLOOKUP(D37,KREW!$C$2:$F$400,4,0)</f>
        <v>9</v>
      </c>
      <c r="AH37" s="64"/>
      <c r="AI37" s="84">
        <f t="shared" si="0"/>
        <v>73</v>
      </c>
      <c r="AJ37" s="82">
        <v>0</v>
      </c>
      <c r="AK37" s="86">
        <f t="shared" si="1"/>
        <v>73</v>
      </c>
      <c r="AL37" s="121" t="s">
        <v>448</v>
      </c>
      <c r="AM37" s="94">
        <v>3.5</v>
      </c>
      <c r="AN37" s="90"/>
      <c r="AO37" s="151"/>
      <c r="AP37" s="125"/>
    </row>
    <row r="38" spans="1:43" s="85" customFormat="1" x14ac:dyDescent="0.25">
      <c r="A38" s="88">
        <v>2</v>
      </c>
      <c r="B38" s="88"/>
      <c r="C38" s="88"/>
      <c r="D38" s="83">
        <v>93542</v>
      </c>
      <c r="E38" s="83"/>
      <c r="F38" s="84" t="str">
        <f>VLOOKUP(D38,BHP!$D$2:$F$400,3,0)</f>
        <v>+</v>
      </c>
      <c r="G38" s="84" t="str">
        <f>VLOOKUP(D38,WYKŁAD1!$D$2:$H$701,5,0)</f>
        <v>+</v>
      </c>
      <c r="H38" s="84" t="str">
        <f>VLOOKUP(D38,WYKŁAD2!$D$2:$H$701,5,0)</f>
        <v>+</v>
      </c>
      <c r="I38" s="84" t="str">
        <f>VLOOKUP(D38,WYKŁAD3!$D$2:$H$701,5,0)</f>
        <v>+</v>
      </c>
      <c r="J38" s="84" t="str">
        <f>VLOOKUP(D38,WYKŁAD4!$D$2:$H$699,5,0)</f>
        <v>+</v>
      </c>
      <c r="K38" s="82" t="s">
        <v>446</v>
      </c>
      <c r="L38" s="84">
        <f>VLOOKUP(D38,NERWY!$C$2:$F$400,4,0)</f>
        <v>8</v>
      </c>
      <c r="M38" s="84"/>
      <c r="N38" s="82" t="s">
        <v>446</v>
      </c>
      <c r="O38" s="82">
        <f>VLOOKUP(D38,MIĘŚNIE!$C$2:$F$400,4,0)</f>
        <v>9</v>
      </c>
      <c r="P38" s="82"/>
      <c r="Q38" s="82" t="s">
        <v>446</v>
      </c>
      <c r="R38" s="82">
        <f>VLOOKUP(D38,KRĄŻENIE1!$C$2:$F$400,4,0)</f>
        <v>6</v>
      </c>
      <c r="S38" s="82"/>
      <c r="T38" s="82" t="s">
        <v>446</v>
      </c>
      <c r="U38" s="53">
        <f>VLOOKUP(D38,ZMYSŁY!$C$2:$F$400,4,0)</f>
        <v>5</v>
      </c>
      <c r="V38" s="53">
        <f>VLOOKUP(D38,ZMYSŁYPI!$C$2:$F$400,4,0)</f>
        <v>8</v>
      </c>
      <c r="W38" s="53" t="s">
        <v>446</v>
      </c>
      <c r="X38" s="53">
        <f>VLOOKUP(D38,KRĄŻENIE2!$C$2:$F$400,4,0)</f>
        <v>6</v>
      </c>
      <c r="Y38" s="53"/>
      <c r="Z38" s="53" t="s">
        <v>446</v>
      </c>
      <c r="AA38" s="53">
        <f>VLOOKUP(D38,ODDECHOWY!$C$2:$F$400,4,0)</f>
        <v>5</v>
      </c>
      <c r="AB38" s="53">
        <f>VLOOKUP(D38,ODDECHOWYPI!$C$2:$F$400,4,0)</f>
        <v>9</v>
      </c>
      <c r="AC38" s="53" t="s">
        <v>446</v>
      </c>
      <c r="AD38" s="53">
        <f>VLOOKUP(D38,MOCZOWY!$C$2:$F$400,4,0)</f>
        <v>5</v>
      </c>
      <c r="AE38" s="53">
        <f>VLOOKUP(D38,MOCZOWYPI!$C$2:$F$400,4,0)</f>
        <v>8</v>
      </c>
      <c r="AF38" s="53" t="s">
        <v>446</v>
      </c>
      <c r="AG38" s="53">
        <f>VLOOKUP(D38,KREW!$C$2:$F$400,4,0)</f>
        <v>5</v>
      </c>
      <c r="AH38" s="53">
        <f>VLOOKUP(D38,KREWPI!$C$2:$F$400,4,0)</f>
        <v>9</v>
      </c>
      <c r="AI38" s="84">
        <f t="shared" si="0"/>
        <v>54</v>
      </c>
      <c r="AJ38" s="82">
        <v>0</v>
      </c>
      <c r="AK38" s="86">
        <f t="shared" si="1"/>
        <v>54</v>
      </c>
      <c r="AL38" s="121" t="s">
        <v>448</v>
      </c>
      <c r="AM38" s="94"/>
      <c r="AN38" s="90">
        <f>VLOOKUP(D38,EGZAMIN!$C$2:$F$400,4,0)</f>
        <v>40</v>
      </c>
      <c r="AO38" s="151">
        <f t="shared" si="2"/>
        <v>3</v>
      </c>
      <c r="AP38" s="88"/>
    </row>
    <row r="39" spans="1:43" s="85" customFormat="1" x14ac:dyDescent="0.25">
      <c r="A39" s="88">
        <v>3</v>
      </c>
      <c r="B39" s="88"/>
      <c r="C39" s="88"/>
      <c r="D39" s="83">
        <v>93057</v>
      </c>
      <c r="E39" s="83"/>
      <c r="F39" s="84" t="str">
        <f>VLOOKUP(D39,BHP!$D$2:$F$400,3,0)</f>
        <v>+</v>
      </c>
      <c r="G39" s="84" t="str">
        <f>VLOOKUP(D39,WYKŁAD1!$D$2:$H$701,5,0)</f>
        <v>+</v>
      </c>
      <c r="H39" s="84" t="str">
        <f>VLOOKUP(D39,WYKŁAD2!$D$2:$H$701,5,0)</f>
        <v>+</v>
      </c>
      <c r="I39" s="84" t="str">
        <f>VLOOKUP(D39,WYKŁAD3!$D$2:$H$701,5,0)</f>
        <v>+</v>
      </c>
      <c r="J39" s="84" t="str">
        <f>VLOOKUP(D39,WYKŁAD4!$D$2:$H$699,5,0)</f>
        <v>+</v>
      </c>
      <c r="K39" s="82" t="s">
        <v>446</v>
      </c>
      <c r="L39" s="84">
        <f>VLOOKUP(D39,NERWY!$C$2:$F$400,4,0)</f>
        <v>9</v>
      </c>
      <c r="M39" s="84"/>
      <c r="N39" s="82" t="s">
        <v>446</v>
      </c>
      <c r="O39" s="82">
        <f>VLOOKUP(D39,MIĘŚNIE!$C$2:$F$400,4,0)</f>
        <v>9</v>
      </c>
      <c r="P39" s="82"/>
      <c r="Q39" s="82" t="s">
        <v>446</v>
      </c>
      <c r="R39" s="82">
        <f>VLOOKUP(D39,KRĄŻENIE1!$C$2:$F$400,4,0)</f>
        <v>7</v>
      </c>
      <c r="S39" s="82"/>
      <c r="T39" s="82" t="s">
        <v>446</v>
      </c>
      <c r="U39" s="82">
        <f>VLOOKUP(D39,ZMYSŁY!$C$2:$F$400,4,0)</f>
        <v>7</v>
      </c>
      <c r="V39" s="82"/>
      <c r="W39" s="82" t="s">
        <v>446</v>
      </c>
      <c r="X39" s="82">
        <f>VLOOKUP(D39,KRĄŻENIE2!$C$2:$F$400,4,0)</f>
        <v>6</v>
      </c>
      <c r="Y39" s="64"/>
      <c r="Z39" s="82" t="s">
        <v>446</v>
      </c>
      <c r="AA39" s="82">
        <f>VLOOKUP(D39,ODDECHOWY!$C$2:$F$400,4,0)</f>
        <v>9</v>
      </c>
      <c r="AB39" s="53"/>
      <c r="AC39" s="82" t="s">
        <v>446</v>
      </c>
      <c r="AD39" s="82">
        <f>VLOOKUP(D39,MOCZOWY!$C$2:$F$400,4,0)</f>
        <v>8</v>
      </c>
      <c r="AE39" s="82"/>
      <c r="AF39" s="82" t="s">
        <v>446</v>
      </c>
      <c r="AG39" s="82">
        <f>VLOOKUP(D39,KREW!$C$2:$F$400,4,0)</f>
        <v>7</v>
      </c>
      <c r="AH39" s="64"/>
      <c r="AI39" s="84">
        <f t="shared" si="0"/>
        <v>62</v>
      </c>
      <c r="AJ39" s="82">
        <v>0</v>
      </c>
      <c r="AK39" s="86">
        <f t="shared" si="1"/>
        <v>62</v>
      </c>
      <c r="AL39" s="121" t="s">
        <v>448</v>
      </c>
      <c r="AM39" s="99"/>
      <c r="AN39" s="100">
        <f>VLOOKUP(D39,EGZAMIN!$C$2:$F$400,4,0)</f>
        <v>33</v>
      </c>
      <c r="AO39" s="150">
        <f t="shared" si="2"/>
        <v>2</v>
      </c>
      <c r="AP39" s="88">
        <v>45</v>
      </c>
      <c r="AQ39" s="85">
        <v>3.5</v>
      </c>
    </row>
    <row r="40" spans="1:43" s="18" customFormat="1" hidden="1" x14ac:dyDescent="0.25">
      <c r="A40" s="16">
        <v>4</v>
      </c>
      <c r="B40" s="16"/>
      <c r="C40" s="16"/>
      <c r="D40" s="17">
        <v>91668</v>
      </c>
      <c r="E40" s="17" t="s">
        <v>197</v>
      </c>
      <c r="F40" s="84" t="str">
        <f>VLOOKUP(D40,BHP!$D$2:$F$400,3,0)</f>
        <v>-</v>
      </c>
      <c r="G40" s="84" t="e">
        <f>VLOOKUP(D40,WYKŁAD1!$D$2:$H$701,5,0)</f>
        <v>#N/A</v>
      </c>
      <c r="H40" s="84" t="e">
        <f>VLOOKUP(D40,WYKŁAD2!$D$2:$H$701,5,0)</f>
        <v>#N/A</v>
      </c>
      <c r="I40" s="84" t="e">
        <f>VLOOKUP(D40,WYKŁAD3!$D$2:$H$701,5,0)</f>
        <v>#N/A</v>
      </c>
      <c r="J40" s="84" t="e">
        <f>VLOOKUP(D40,WYKŁAD4!$D$2:$H$699,5,0)</f>
        <v>#N/A</v>
      </c>
      <c r="K40" s="52"/>
      <c r="L40" s="84" t="e">
        <f>VLOOKUP(D40,NERWY!$C$2:$F$400,4,0)</f>
        <v>#N/A</v>
      </c>
      <c r="M40" s="84"/>
      <c r="N40" s="52"/>
      <c r="O40" s="82" t="e">
        <f>VLOOKUP(D40,MIĘŚNIE!$C$2:$F$400,4,0)</f>
        <v>#N/A</v>
      </c>
      <c r="P40" s="82"/>
      <c r="Q40" s="82" t="s">
        <v>446</v>
      </c>
      <c r="R40" s="82" t="e">
        <f>VLOOKUP(D40,KRĄŻENIE1!$C$2:$F$400,4,0)</f>
        <v>#N/A</v>
      </c>
      <c r="S40" s="82" t="e">
        <f>VLOOKUP(D40,KRĄŻENIE1PI!$C$2:$F$400,4,0)</f>
        <v>#N/A</v>
      </c>
      <c r="T40" s="52"/>
      <c r="U40" s="82" t="e">
        <f>VLOOKUP(D40,ZMYSŁY!$C$2:$F$400,4,0)</f>
        <v>#N/A</v>
      </c>
      <c r="V40" s="82"/>
      <c r="W40" s="52"/>
      <c r="X40" s="82" t="e">
        <f>VLOOKUP(D40,KRĄŻENIE2!$C$2:$F$400,4,0)</f>
        <v>#N/A</v>
      </c>
      <c r="Y40" s="64"/>
      <c r="Z40" s="52"/>
      <c r="AA40" s="82" t="str">
        <f>VLOOKUP(D40,ODDECHOWY!$C$2:$F$400,4,0)</f>
        <v/>
      </c>
      <c r="AB40" s="53"/>
      <c r="AC40" s="52"/>
      <c r="AD40" s="82" t="e">
        <f>VLOOKUP(D40,MOCZOWY!$C$2:$F$400,4,0)</f>
        <v>#N/A</v>
      </c>
      <c r="AE40" s="82"/>
      <c r="AF40" s="52"/>
      <c r="AG40" s="82" t="e">
        <f>VLOOKUP(D40,KREW!$C$2:$F$400,4,0)</f>
        <v>#N/A</v>
      </c>
      <c r="AH40" s="64"/>
      <c r="AI40" s="123">
        <f t="shared" si="0"/>
        <v>0</v>
      </c>
      <c r="AJ40" s="26"/>
      <c r="AK40" s="124">
        <f t="shared" si="1"/>
        <v>0</v>
      </c>
      <c r="AL40" s="121" t="s">
        <v>448</v>
      </c>
      <c r="AM40" s="137"/>
      <c r="AN40" s="90" t="e">
        <f>VLOOKUP(D40,EGZAMIN!$C$2:$F$400,4,0)</f>
        <v>#N/A</v>
      </c>
      <c r="AO40" s="151" t="e">
        <f t="shared" si="2"/>
        <v>#N/A</v>
      </c>
      <c r="AP40" s="16"/>
    </row>
    <row r="41" spans="1:43" s="85" customFormat="1" x14ac:dyDescent="0.25">
      <c r="A41" s="88">
        <v>4</v>
      </c>
      <c r="B41" s="88"/>
      <c r="C41" s="88"/>
      <c r="D41" s="83">
        <v>93547</v>
      </c>
      <c r="E41" s="83"/>
      <c r="F41" s="84" t="str">
        <f>VLOOKUP(D41,BHP!$D$2:$F$400,3,0)</f>
        <v>+</v>
      </c>
      <c r="G41" s="84" t="str">
        <f>VLOOKUP(D41,WYKŁAD1!$D$2:$H$701,5,0)</f>
        <v>+</v>
      </c>
      <c r="H41" s="84" t="str">
        <f>VLOOKUP(D41,WYKŁAD2!$D$2:$H$701,5,0)</f>
        <v>+</v>
      </c>
      <c r="I41" s="84" t="s">
        <v>446</v>
      </c>
      <c r="J41" s="84" t="s">
        <v>446</v>
      </c>
      <c r="K41" s="82" t="s">
        <v>446</v>
      </c>
      <c r="L41" s="84">
        <f>VLOOKUP(D41,NERWY!$C$2:$F$400,4,0)</f>
        <v>9</v>
      </c>
      <c r="M41" s="84"/>
      <c r="N41" s="82" t="s">
        <v>446</v>
      </c>
      <c r="O41" s="82">
        <f>VLOOKUP(D41,MIĘŚNIE!$C$2:$F$400,4,0)</f>
        <v>8</v>
      </c>
      <c r="P41" s="82"/>
      <c r="Q41" s="82" t="s">
        <v>446</v>
      </c>
      <c r="R41" s="82">
        <f>VLOOKUP(D41,KRĄŻENIE1!$C$2:$F$400,4,0)</f>
        <v>4</v>
      </c>
      <c r="S41" s="82">
        <f>VLOOKUP(D41,KRĄŻENIE1PI!$C$2:$F$400,4,0)</f>
        <v>9</v>
      </c>
      <c r="T41" s="82" t="s">
        <v>446</v>
      </c>
      <c r="U41" s="82">
        <f>VLOOKUP(D41,ZMYSŁY!$C$2:$F$400,4,0)</f>
        <v>7</v>
      </c>
      <c r="V41" s="82"/>
      <c r="W41" s="82" t="s">
        <v>446</v>
      </c>
      <c r="X41" s="82">
        <f>VLOOKUP(D41,KRĄŻENIE2!$C$2:$F$400,4,0)</f>
        <v>7</v>
      </c>
      <c r="Y41" s="64"/>
      <c r="Z41" s="82" t="s">
        <v>446</v>
      </c>
      <c r="AA41" s="82">
        <f>VLOOKUP(D41,ODDECHOWY!$C$2:$F$400,4,0)</f>
        <v>9</v>
      </c>
      <c r="AB41" s="53"/>
      <c r="AC41" s="82" t="s">
        <v>446</v>
      </c>
      <c r="AD41" s="82">
        <f>VLOOKUP(D41,MOCZOWY!$C$2:$F$400,4,0)</f>
        <v>7</v>
      </c>
      <c r="AE41" s="82"/>
      <c r="AF41" s="82" t="s">
        <v>446</v>
      </c>
      <c r="AG41" s="82">
        <f>VLOOKUP(D41,KREW!$C$2:$F$400,4,0)</f>
        <v>7</v>
      </c>
      <c r="AH41" s="64"/>
      <c r="AI41" s="65">
        <f t="shared" si="0"/>
        <v>63</v>
      </c>
      <c r="AJ41" s="82">
        <v>3</v>
      </c>
      <c r="AK41" s="129">
        <f t="shared" si="1"/>
        <v>66</v>
      </c>
      <c r="AL41" s="121" t="s">
        <v>448</v>
      </c>
      <c r="AM41" s="94"/>
      <c r="AN41" s="90">
        <f>VLOOKUP(D41,EGZAMIN!$C$2:$F$400,4,0)</f>
        <v>40</v>
      </c>
      <c r="AO41" s="151">
        <f t="shared" si="2"/>
        <v>3</v>
      </c>
      <c r="AP41" s="88"/>
    </row>
    <row r="42" spans="1:43" s="18" customFormat="1" hidden="1" x14ac:dyDescent="0.25">
      <c r="A42" s="62">
        <v>5</v>
      </c>
      <c r="B42" s="62"/>
      <c r="C42" s="62"/>
      <c r="D42" s="56">
        <v>91668</v>
      </c>
      <c r="E42" s="17"/>
      <c r="F42" s="54" t="str">
        <f>VLOOKUP(D42,BHP!$D$2:$F$400,3,0)</f>
        <v>-</v>
      </c>
      <c r="G42" s="54" t="s">
        <v>447</v>
      </c>
      <c r="H42" s="54" t="s">
        <v>447</v>
      </c>
      <c r="I42" s="54" t="s">
        <v>447</v>
      </c>
      <c r="J42" s="54" t="s">
        <v>447</v>
      </c>
      <c r="K42" s="52" t="s">
        <v>447</v>
      </c>
      <c r="L42" s="84" t="e">
        <f>VLOOKUP(D42,NERWY!$C$2:$F$400,4,0)</f>
        <v>#N/A</v>
      </c>
      <c r="M42" s="84"/>
      <c r="N42" s="52"/>
      <c r="O42" s="82" t="e">
        <f>VLOOKUP(D42,MIĘŚNIE!$C$2:$F$400,4,0)</f>
        <v>#N/A</v>
      </c>
      <c r="P42" s="82"/>
      <c r="Q42" s="54" t="s">
        <v>447</v>
      </c>
      <c r="R42" s="64" t="e">
        <f>VLOOKUP(D42,KRĄŻENIE1!$C$2:$F$400,4,0)</f>
        <v>#N/A</v>
      </c>
      <c r="S42" s="82" t="e">
        <f>VLOOKUP(D42,KRĄŻENIE1PI!$C$2:$F$400,4,0)</f>
        <v>#N/A</v>
      </c>
      <c r="T42" s="52"/>
      <c r="U42" s="82" t="e">
        <f>VLOOKUP(D42,ZMYSŁY!$C$2:$F$400,4,0)</f>
        <v>#N/A</v>
      </c>
      <c r="V42" s="82"/>
      <c r="W42" s="52"/>
      <c r="X42" s="82" t="e">
        <f>VLOOKUP(D42,KRĄŻENIE2!$C$2:$F$400,4,0)</f>
        <v>#N/A</v>
      </c>
      <c r="Y42" s="64" t="e">
        <f>VLOOKUP(D42,KRĄŻENIE2PI!$C$2:$F$400,4,0)</f>
        <v>#N/A</v>
      </c>
      <c r="Z42" s="52"/>
      <c r="AA42" s="82" t="str">
        <f>VLOOKUP(D42,ODDECHOWY!$C$2:$F$400,4,0)</f>
        <v/>
      </c>
      <c r="AB42" s="53"/>
      <c r="AC42" s="52"/>
      <c r="AD42" s="82" t="e">
        <f>VLOOKUP(D42,MOCZOWY!$C$2:$F$400,4,0)</f>
        <v>#N/A</v>
      </c>
      <c r="AE42" s="82"/>
      <c r="AF42" s="52"/>
      <c r="AG42" s="82" t="e">
        <f>VLOOKUP(D42,KREW!$C$2:$F$400,4,0)</f>
        <v>#N/A</v>
      </c>
      <c r="AH42" s="64"/>
      <c r="AI42" s="123">
        <f t="shared" si="0"/>
        <v>0</v>
      </c>
      <c r="AJ42" s="26"/>
      <c r="AK42" s="124">
        <f t="shared" si="1"/>
        <v>0</v>
      </c>
      <c r="AL42" s="121" t="s">
        <v>448</v>
      </c>
      <c r="AM42" s="96"/>
      <c r="AN42" s="100" t="e">
        <f>VLOOKUP(D42,EGZAMIN!$C$2:$F$400,4,0)</f>
        <v>#N/A</v>
      </c>
      <c r="AO42" s="151" t="e">
        <f t="shared" si="2"/>
        <v>#N/A</v>
      </c>
      <c r="AP42" s="16"/>
    </row>
    <row r="43" spans="1:43" s="18" customFormat="1" hidden="1" x14ac:dyDescent="0.25">
      <c r="A43" s="62">
        <v>6</v>
      </c>
      <c r="B43" s="62"/>
      <c r="C43" s="62"/>
      <c r="D43" s="56">
        <v>80946</v>
      </c>
      <c r="E43" s="17"/>
      <c r="F43" s="54" t="str">
        <f>VLOOKUP(D43,BHP!$D$2:$F$400,3,0)</f>
        <v>-</v>
      </c>
      <c r="G43" s="54" t="s">
        <v>447</v>
      </c>
      <c r="H43" s="54" t="s">
        <v>447</v>
      </c>
      <c r="I43" s="54" t="s">
        <v>447</v>
      </c>
      <c r="J43" s="54" t="s">
        <v>447</v>
      </c>
      <c r="K43" s="52" t="s">
        <v>447</v>
      </c>
      <c r="L43" s="84" t="e">
        <f>VLOOKUP(D43,NERWY!$C$2:$F$400,4,0)</f>
        <v>#N/A</v>
      </c>
      <c r="M43" s="84"/>
      <c r="N43" s="52"/>
      <c r="O43" s="82" t="e">
        <f>VLOOKUP(D43,MIĘŚNIE!$C$2:$F$400,4,0)</f>
        <v>#N/A</v>
      </c>
      <c r="P43" s="82"/>
      <c r="Q43" s="54" t="s">
        <v>447</v>
      </c>
      <c r="R43" s="64" t="e">
        <f>VLOOKUP(D43,KRĄŻENIE1!$C$2:$F$400,4,0)</f>
        <v>#N/A</v>
      </c>
      <c r="S43" s="82" t="e">
        <f>VLOOKUP(D43,KRĄŻENIE1PI!$C$2:$F$400,4,0)</f>
        <v>#N/A</v>
      </c>
      <c r="T43" s="52"/>
      <c r="U43" s="82" t="e">
        <f>VLOOKUP(D43,ZMYSŁY!$C$2:$F$400,4,0)</f>
        <v>#N/A</v>
      </c>
      <c r="V43" s="82"/>
      <c r="W43" s="52"/>
      <c r="X43" s="82" t="e">
        <f>VLOOKUP(D43,KRĄŻENIE2!$C$2:$F$400,4,0)</f>
        <v>#N/A</v>
      </c>
      <c r="Y43" s="64" t="e">
        <f>VLOOKUP(D43,KRĄŻENIE2PI!$C$2:$F$400,4,0)</f>
        <v>#N/A</v>
      </c>
      <c r="Z43" s="52"/>
      <c r="AA43" s="82" t="str">
        <f>VLOOKUP(D43,ODDECHOWY!$C$2:$F$400,4,0)</f>
        <v/>
      </c>
      <c r="AB43" s="53"/>
      <c r="AC43" s="52"/>
      <c r="AD43" s="82" t="e">
        <f>VLOOKUP(D43,MOCZOWY!$C$2:$F$400,4,0)</f>
        <v>#N/A</v>
      </c>
      <c r="AE43" s="82"/>
      <c r="AF43" s="52"/>
      <c r="AG43" s="82" t="e">
        <f>VLOOKUP(D43,KREW!$C$2:$F$400,4,0)</f>
        <v>#N/A</v>
      </c>
      <c r="AH43" s="64"/>
      <c r="AI43" s="123">
        <f t="shared" si="0"/>
        <v>0</v>
      </c>
      <c r="AJ43" s="26"/>
      <c r="AK43" s="124">
        <f t="shared" si="1"/>
        <v>0</v>
      </c>
      <c r="AL43" s="121" t="s">
        <v>448</v>
      </c>
      <c r="AM43" s="96"/>
      <c r="AN43" s="100" t="e">
        <f>VLOOKUP(D43,EGZAMIN!$C$2:$F$400,4,0)</f>
        <v>#N/A</v>
      </c>
      <c r="AO43" s="151" t="e">
        <f t="shared" si="2"/>
        <v>#N/A</v>
      </c>
      <c r="AP43" s="16"/>
    </row>
    <row r="44" spans="1:43" s="85" customFormat="1" x14ac:dyDescent="0.25">
      <c r="A44" s="88">
        <v>5</v>
      </c>
      <c r="B44" s="88"/>
      <c r="C44" s="88"/>
      <c r="D44" s="83">
        <v>93560</v>
      </c>
      <c r="E44" s="83"/>
      <c r="F44" s="84" t="str">
        <f>VLOOKUP(D44,BHP!$D$2:$F$400,3,0)</f>
        <v>+</v>
      </c>
      <c r="G44" s="84" t="str">
        <f>VLOOKUP(D44,WYKŁAD1!$D$2:$H$701,5,0)</f>
        <v>+</v>
      </c>
      <c r="H44" s="84" t="str">
        <f>VLOOKUP(D44,WYKŁAD2!$D$2:$H$701,5,0)</f>
        <v>+</v>
      </c>
      <c r="I44" s="84" t="str">
        <f>VLOOKUP(D44,WYKŁAD3!$D$2:$H$701,5,0)</f>
        <v>+</v>
      </c>
      <c r="J44" s="84" t="str">
        <f>VLOOKUP(D44,WYKŁAD4!$D$2:$H$699,5,0)</f>
        <v>+</v>
      </c>
      <c r="K44" s="82" t="s">
        <v>446</v>
      </c>
      <c r="L44" s="84">
        <f>VLOOKUP(D44,NERWY!$C$2:$F$400,4,0)</f>
        <v>9</v>
      </c>
      <c r="M44" s="84"/>
      <c r="N44" s="82" t="s">
        <v>446</v>
      </c>
      <c r="O44" s="82">
        <f>VLOOKUP(D44,MIĘŚNIE!$C$2:$F$400,4,0)</f>
        <v>9</v>
      </c>
      <c r="P44" s="82"/>
      <c r="Q44" s="82" t="s">
        <v>446</v>
      </c>
      <c r="R44" s="53">
        <f>VLOOKUP(D44,KRĄŻENIE1!$C$2:$F$400,4,0)</f>
        <v>5</v>
      </c>
      <c r="S44" s="53">
        <f>VLOOKUP(D44,KRĄŻENIE1PI!$C$2:$F$400,4,0)</f>
        <v>8</v>
      </c>
      <c r="T44" s="53" t="s">
        <v>446</v>
      </c>
      <c r="U44" s="53">
        <f>VLOOKUP(D44,ZMYSŁY!$C$2:$F$400,4,0)</f>
        <v>8</v>
      </c>
      <c r="V44" s="53"/>
      <c r="W44" s="53" t="s">
        <v>446</v>
      </c>
      <c r="X44" s="53">
        <f>VLOOKUP(D44,KRĄŻENIE2!$C$2:$F$400,4,0)</f>
        <v>5</v>
      </c>
      <c r="Y44" s="53">
        <f>VLOOKUP(D44,KRĄŻENIE2PI!$C$2:$F$400,4,0)</f>
        <v>8</v>
      </c>
      <c r="Z44" s="82" t="s">
        <v>446</v>
      </c>
      <c r="AA44" s="82">
        <f>VLOOKUP(D44,ODDECHOWY!$C$2:$F$400,4,0)</f>
        <v>7</v>
      </c>
      <c r="AB44" s="53"/>
      <c r="AC44" s="82" t="s">
        <v>446</v>
      </c>
      <c r="AD44" s="82">
        <f>VLOOKUP(D44,MOCZOWY!$C$2:$F$400,4,0)</f>
        <v>9</v>
      </c>
      <c r="AE44" s="82"/>
      <c r="AF44" s="82" t="s">
        <v>446</v>
      </c>
      <c r="AG44" s="82">
        <f>VLOOKUP(D44,KREW!$C$2:$F$400,4,0)</f>
        <v>8</v>
      </c>
      <c r="AH44" s="64"/>
      <c r="AI44" s="84">
        <f t="shared" si="0"/>
        <v>66</v>
      </c>
      <c r="AJ44" s="82">
        <v>0</v>
      </c>
      <c r="AK44" s="86">
        <f t="shared" si="1"/>
        <v>66</v>
      </c>
      <c r="AL44" s="121" t="s">
        <v>448</v>
      </c>
      <c r="AM44" s="94"/>
      <c r="AN44" s="90">
        <f>VLOOKUP(D44,EGZAMIN!$C$2:$F$400,4,0)</f>
        <v>46</v>
      </c>
      <c r="AO44" s="151">
        <f t="shared" si="2"/>
        <v>4</v>
      </c>
      <c r="AP44" s="88"/>
    </row>
    <row r="45" spans="1:43" s="122" customFormat="1" x14ac:dyDescent="0.25">
      <c r="A45" s="88">
        <v>6</v>
      </c>
      <c r="B45" s="88"/>
      <c r="C45" s="88"/>
      <c r="D45" s="83">
        <v>93643</v>
      </c>
      <c r="E45" s="83"/>
      <c r="F45" s="84" t="str">
        <f>VLOOKUP(D45,BHP!$D$2:$F$400,3,0)</f>
        <v>+</v>
      </c>
      <c r="G45" s="84" t="str">
        <f>VLOOKUP(D45,WYKŁAD1!$D$2:$H$701,5,0)</f>
        <v>+</v>
      </c>
      <c r="H45" s="84" t="str">
        <f>VLOOKUP(D45,WYKŁAD2!$D$2:$H$701,5,0)</f>
        <v>+</v>
      </c>
      <c r="I45" s="84" t="s">
        <v>446</v>
      </c>
      <c r="J45" s="84" t="s">
        <v>446</v>
      </c>
      <c r="K45" s="82" t="s">
        <v>446</v>
      </c>
      <c r="L45" s="84">
        <f>VLOOKUP(D45,NERWY!$C$2:$F$400,4,0)</f>
        <v>9</v>
      </c>
      <c r="M45" s="84"/>
      <c r="N45" s="82" t="s">
        <v>446</v>
      </c>
      <c r="O45" s="82">
        <f>VLOOKUP(D45,MIĘŚNIE!$C$2:$F$400,4,0)</f>
        <v>9</v>
      </c>
      <c r="P45" s="82"/>
      <c r="Q45" s="82" t="s">
        <v>446</v>
      </c>
      <c r="R45" s="82">
        <f>VLOOKUP(D45,KRĄŻENIE1!$C$2:$F$400,4,0)</f>
        <v>8</v>
      </c>
      <c r="S45" s="82"/>
      <c r="T45" s="82" t="s">
        <v>446</v>
      </c>
      <c r="U45" s="82">
        <f>VLOOKUP(D45,ZMYSŁY!$C$2:$F$400,4,0)</f>
        <v>8</v>
      </c>
      <c r="V45" s="82"/>
      <c r="W45" s="82" t="s">
        <v>446</v>
      </c>
      <c r="X45" s="82">
        <f>VLOOKUP(D45,KRĄŻENIE2!$C$2:$F$400,4,0)</f>
        <v>8</v>
      </c>
      <c r="Y45" s="64"/>
      <c r="Z45" s="82" t="s">
        <v>446</v>
      </c>
      <c r="AA45" s="82">
        <f>VLOOKUP(D45,ODDECHOWY!$C$2:$F$400,4,0)</f>
        <v>9</v>
      </c>
      <c r="AB45" s="53"/>
      <c r="AC45" s="82" t="s">
        <v>446</v>
      </c>
      <c r="AD45" s="82">
        <f>VLOOKUP(D45,MOCZOWY!$C$2:$F$400,4,0)</f>
        <v>9</v>
      </c>
      <c r="AE45" s="82"/>
      <c r="AF45" s="82" t="s">
        <v>446</v>
      </c>
      <c r="AG45" s="82">
        <f>VLOOKUP(D45,KREW!$C$2:$F$400,4,0)</f>
        <v>10</v>
      </c>
      <c r="AH45" s="64"/>
      <c r="AI45" s="84">
        <f t="shared" si="0"/>
        <v>70</v>
      </c>
      <c r="AJ45" s="82">
        <v>0</v>
      </c>
      <c r="AK45" s="86">
        <f t="shared" si="1"/>
        <v>70</v>
      </c>
      <c r="AL45" s="121" t="s">
        <v>448</v>
      </c>
      <c r="AM45" s="94"/>
      <c r="AN45" s="90">
        <f>VLOOKUP(D45,EGZAMIN!$C$2:$F$400,4,0)</f>
        <v>40</v>
      </c>
      <c r="AO45" s="151">
        <f t="shared" si="2"/>
        <v>3</v>
      </c>
      <c r="AP45" s="125"/>
    </row>
    <row r="46" spans="1:43" s="18" customFormat="1" hidden="1" x14ac:dyDescent="0.25">
      <c r="A46" s="62">
        <v>9</v>
      </c>
      <c r="B46" s="62"/>
      <c r="C46" s="62"/>
      <c r="D46" s="56">
        <v>93567</v>
      </c>
      <c r="E46" s="17"/>
      <c r="F46" s="54" t="str">
        <f>VLOOKUP(D46,BHP!$D$2:$F$400,3,0)</f>
        <v>-</v>
      </c>
      <c r="G46" s="54" t="s">
        <v>447</v>
      </c>
      <c r="H46" s="54" t="s">
        <v>447</v>
      </c>
      <c r="I46" s="54" t="s">
        <v>447</v>
      </c>
      <c r="J46" s="54" t="s">
        <v>447</v>
      </c>
      <c r="K46" s="52" t="s">
        <v>447</v>
      </c>
      <c r="L46" s="84" t="e">
        <f>VLOOKUP(D46,NERWY!$C$2:$F$400,4,0)</f>
        <v>#N/A</v>
      </c>
      <c r="M46" s="84"/>
      <c r="N46" s="52"/>
      <c r="O46" s="82" t="e">
        <f>VLOOKUP(D46,MIĘŚNIE!$C$2:$F$400,4,0)</f>
        <v>#N/A</v>
      </c>
      <c r="P46" s="82"/>
      <c r="Q46" s="54" t="s">
        <v>447</v>
      </c>
      <c r="R46" s="82" t="e">
        <f>VLOOKUP(D46,KRĄŻENIE1!$C$2:$F$400,4,0)</f>
        <v>#N/A</v>
      </c>
      <c r="S46" s="82" t="e">
        <f>VLOOKUP(D46,KRĄŻENIE1PI!$C$2:$F$400,4,0)</f>
        <v>#N/A</v>
      </c>
      <c r="T46" s="52"/>
      <c r="U46" s="82" t="e">
        <f>VLOOKUP(D46,ZMYSŁY!$C$2:$F$400,4,0)</f>
        <v>#N/A</v>
      </c>
      <c r="V46" s="82"/>
      <c r="W46" s="52"/>
      <c r="X46" s="82" t="e">
        <f>VLOOKUP(D46,KRĄŻENIE2!$C$2:$F$400,4,0)</f>
        <v>#N/A</v>
      </c>
      <c r="Y46" s="64"/>
      <c r="Z46" s="52"/>
      <c r="AA46" s="82" t="str">
        <f>VLOOKUP(D46,ODDECHOWY!$C$2:$F$400,4,0)</f>
        <v/>
      </c>
      <c r="AB46" s="53"/>
      <c r="AC46" s="52"/>
      <c r="AD46" s="82" t="e">
        <f>VLOOKUP(D46,MOCZOWY!$C$2:$F$400,4,0)</f>
        <v>#N/A</v>
      </c>
      <c r="AE46" s="82"/>
      <c r="AF46" s="52"/>
      <c r="AG46" s="82" t="e">
        <f>VLOOKUP(D46,KREW!$C$2:$F$400,4,0)</f>
        <v>#N/A</v>
      </c>
      <c r="AH46" s="64"/>
      <c r="AI46" s="123">
        <f t="shared" si="0"/>
        <v>0</v>
      </c>
      <c r="AJ46" s="26"/>
      <c r="AK46" s="124">
        <f t="shared" si="1"/>
        <v>0</v>
      </c>
      <c r="AL46" s="121" t="s">
        <v>448</v>
      </c>
      <c r="AM46" s="93"/>
      <c r="AN46" s="100" t="e">
        <f>VLOOKUP(D46,EGZAMIN!$C$2:$F$400,4,0)</f>
        <v>#N/A</v>
      </c>
      <c r="AO46" s="151" t="e">
        <f t="shared" si="2"/>
        <v>#N/A</v>
      </c>
      <c r="AP46" s="16"/>
    </row>
    <row r="47" spans="1:43" s="85" customFormat="1" x14ac:dyDescent="0.25">
      <c r="A47" s="88">
        <v>7</v>
      </c>
      <c r="B47" s="88"/>
      <c r="C47" s="88"/>
      <c r="D47" s="83">
        <v>93570</v>
      </c>
      <c r="E47" s="83"/>
      <c r="F47" s="84" t="str">
        <f>VLOOKUP(D47,BHP!$D$2:$F$400,3,0)</f>
        <v>+</v>
      </c>
      <c r="G47" s="84" t="str">
        <f>VLOOKUP(D47,WYKŁAD1!$D$2:$H$701,5,0)</f>
        <v>+</v>
      </c>
      <c r="H47" s="84" t="str">
        <f>VLOOKUP(D47,WYKŁAD2!$D$2:$H$701,5,0)</f>
        <v>+</v>
      </c>
      <c r="I47" s="84" t="str">
        <f>VLOOKUP(D47,WYKŁAD3!$D$2:$H$701,5,0)</f>
        <v>+</v>
      </c>
      <c r="J47" s="84" t="str">
        <f>VLOOKUP(D47,WYKŁAD4!$D$2:$H$699,5,0)</f>
        <v>+</v>
      </c>
      <c r="K47" s="82" t="s">
        <v>446</v>
      </c>
      <c r="L47" s="84">
        <f>VLOOKUP(D47,NERWY!$C$2:$F$400,4,0)</f>
        <v>9</v>
      </c>
      <c r="M47" s="84"/>
      <c r="N47" s="82" t="s">
        <v>446</v>
      </c>
      <c r="O47" s="82">
        <f>VLOOKUP(D47,MIĘŚNIE!$C$2:$F$400,4,0)</f>
        <v>8</v>
      </c>
      <c r="P47" s="82"/>
      <c r="Q47" s="82" t="s">
        <v>446</v>
      </c>
      <c r="R47" s="82">
        <f>VLOOKUP(D47,KRĄŻENIE1!$C$2:$F$400,4,0)</f>
        <v>5</v>
      </c>
      <c r="S47" s="82">
        <f>VLOOKUP(D47,KRĄŻENIE1PI!$C$2:$F$400,4,0)</f>
        <v>8</v>
      </c>
      <c r="T47" s="82" t="s">
        <v>446</v>
      </c>
      <c r="U47" s="82">
        <f>VLOOKUP(D47,ZMYSŁY!$C$2:$F$400,4,0)</f>
        <v>6</v>
      </c>
      <c r="V47" s="82"/>
      <c r="W47" s="82" t="s">
        <v>446</v>
      </c>
      <c r="X47" s="82">
        <f>VLOOKUP(D47,KRĄŻENIE2!$C$2:$F$400,4,0)</f>
        <v>8</v>
      </c>
      <c r="Y47" s="64"/>
      <c r="Z47" s="82" t="s">
        <v>446</v>
      </c>
      <c r="AA47" s="82">
        <f>VLOOKUP(D47,ODDECHOWY!$C$2:$F$400,4,0)</f>
        <v>8</v>
      </c>
      <c r="AB47" s="53"/>
      <c r="AC47" s="82" t="s">
        <v>446</v>
      </c>
      <c r="AD47" s="82">
        <f>VLOOKUP(D47,MOCZOWY!$C$2:$F$400,4,0)</f>
        <v>9</v>
      </c>
      <c r="AE47" s="82"/>
      <c r="AF47" s="82" t="s">
        <v>446</v>
      </c>
      <c r="AG47" s="82">
        <f>VLOOKUP(D47,KREW!$C$2:$F$400,4,0)</f>
        <v>8</v>
      </c>
      <c r="AH47" s="64"/>
      <c r="AI47" s="65">
        <f t="shared" si="0"/>
        <v>64</v>
      </c>
      <c r="AJ47" s="82">
        <v>2</v>
      </c>
      <c r="AK47" s="129">
        <f t="shared" si="1"/>
        <v>66</v>
      </c>
      <c r="AL47" s="121" t="s">
        <v>448</v>
      </c>
      <c r="AM47" s="94">
        <v>4.5</v>
      </c>
      <c r="AN47" s="90"/>
      <c r="AO47" s="151"/>
      <c r="AP47" s="88"/>
    </row>
    <row r="48" spans="1:43" s="122" customFormat="1" x14ac:dyDescent="0.25">
      <c r="A48" s="88">
        <v>8</v>
      </c>
      <c r="B48" s="88"/>
      <c r="C48" s="88"/>
      <c r="D48" s="83">
        <v>93576</v>
      </c>
      <c r="E48" s="83"/>
      <c r="F48" s="84" t="str">
        <f>VLOOKUP(D48,BHP!$D$2:$F$400,3,0)</f>
        <v>+</v>
      </c>
      <c r="G48" s="84" t="str">
        <f>VLOOKUP(D48,WYKŁAD1!$D$2:$H$701,5,0)</f>
        <v>+</v>
      </c>
      <c r="H48" s="84" t="str">
        <f>VLOOKUP(D48,WYKŁAD2!$D$2:$H$701,5,0)</f>
        <v>+</v>
      </c>
      <c r="I48" s="84" t="str">
        <f>VLOOKUP(D48,WYKŁAD3!$D$2:$H$701,5,0)</f>
        <v>+</v>
      </c>
      <c r="J48" s="84" t="str">
        <f>VLOOKUP(D48,WYKŁAD4!$D$2:$H$699,5,0)</f>
        <v>+</v>
      </c>
      <c r="K48" s="82" t="s">
        <v>446</v>
      </c>
      <c r="L48" s="84">
        <f>VLOOKUP(D48,NERWY!$C$2:$F$400,4,0)</f>
        <v>10</v>
      </c>
      <c r="M48" s="84"/>
      <c r="N48" s="82" t="s">
        <v>446</v>
      </c>
      <c r="O48" s="82">
        <f>VLOOKUP(D48,MIĘŚNIE!$C$2:$F$400,4,0)</f>
        <v>9</v>
      </c>
      <c r="P48" s="82"/>
      <c r="Q48" s="82" t="s">
        <v>446</v>
      </c>
      <c r="R48" s="82">
        <f>VLOOKUP(D48,KRĄŻENIE1!$C$2:$F$400,4,0)</f>
        <v>9</v>
      </c>
      <c r="S48" s="82"/>
      <c r="T48" s="82" t="s">
        <v>446</v>
      </c>
      <c r="U48" s="82">
        <f>VLOOKUP(D48,ZMYSŁY!$C$2:$F$400,4,0)</f>
        <v>7</v>
      </c>
      <c r="V48" s="82"/>
      <c r="W48" s="82" t="s">
        <v>446</v>
      </c>
      <c r="X48" s="82">
        <f>VLOOKUP(D48,KRĄŻENIE2!$C$2:$F$400,4,0)</f>
        <v>8</v>
      </c>
      <c r="Y48" s="64"/>
      <c r="Z48" s="82" t="s">
        <v>446</v>
      </c>
      <c r="AA48" s="82">
        <f>VLOOKUP(D48,ODDECHOWY!$C$2:$F$400,4,0)</f>
        <v>9</v>
      </c>
      <c r="AB48" s="53"/>
      <c r="AC48" s="82" t="s">
        <v>446</v>
      </c>
      <c r="AD48" s="82">
        <f>VLOOKUP(D48,MOCZOWY!$C$2:$F$400,4,0)</f>
        <v>9</v>
      </c>
      <c r="AE48" s="82"/>
      <c r="AF48" s="82" t="s">
        <v>446</v>
      </c>
      <c r="AG48" s="82">
        <f>VLOOKUP(D48,KREW!$C$2:$F$400,4,0)</f>
        <v>10</v>
      </c>
      <c r="AH48" s="64"/>
      <c r="AI48" s="84">
        <f t="shared" si="0"/>
        <v>71</v>
      </c>
      <c r="AJ48" s="82">
        <v>2</v>
      </c>
      <c r="AK48" s="86">
        <f t="shared" si="1"/>
        <v>73</v>
      </c>
      <c r="AL48" s="121" t="s">
        <v>448</v>
      </c>
      <c r="AM48" s="94"/>
      <c r="AN48" s="90">
        <f>VLOOKUP(D48,EGZAMIN!$C$2:$F$400,4,0)</f>
        <v>56</v>
      </c>
      <c r="AO48" s="151">
        <f t="shared" si="2"/>
        <v>5</v>
      </c>
      <c r="AP48" s="125"/>
    </row>
    <row r="49" spans="1:43" s="85" customFormat="1" x14ac:dyDescent="0.25">
      <c r="A49" s="88">
        <v>9</v>
      </c>
      <c r="B49" s="88"/>
      <c r="C49" s="88"/>
      <c r="D49" s="83">
        <v>93577</v>
      </c>
      <c r="E49" s="83"/>
      <c r="F49" s="84" t="str">
        <f>VLOOKUP(D49,BHP!$D$2:$F$400,3,0)</f>
        <v>+</v>
      </c>
      <c r="G49" s="84" t="str">
        <f>VLOOKUP(D49,WYKŁAD1!$D$2:$H$701,5,0)</f>
        <v>+</v>
      </c>
      <c r="H49" s="84" t="str">
        <f>VLOOKUP(D49,WYKŁAD2!$D$2:$H$701,5,0)</f>
        <v>+</v>
      </c>
      <c r="I49" s="84" t="str">
        <f>VLOOKUP(D49,WYKŁAD3!$D$2:$H$701,5,0)</f>
        <v>+</v>
      </c>
      <c r="J49" s="84" t="str">
        <f>VLOOKUP(D49,WYKŁAD4!$D$2:$H$699,5,0)</f>
        <v>+</v>
      </c>
      <c r="K49" s="82" t="s">
        <v>446</v>
      </c>
      <c r="L49" s="69">
        <f>VLOOKUP(D49,NERWY!$C$2:$F$400,4,0)</f>
        <v>5</v>
      </c>
      <c r="M49" s="84">
        <f>VLOOKUP(D49,NERWYPI!$C$2:$F$400,4,0)</f>
        <v>10</v>
      </c>
      <c r="N49" s="82" t="s">
        <v>446</v>
      </c>
      <c r="O49" s="82">
        <f>VLOOKUP(D49,MIĘŚNIE!$C$2:$F$400,4,0)</f>
        <v>8</v>
      </c>
      <c r="P49" s="82"/>
      <c r="Q49" s="82" t="s">
        <v>446</v>
      </c>
      <c r="R49" s="82">
        <f>VLOOKUP(D49,KRĄŻENIE1!$C$2:$F$400,4,0)</f>
        <v>8</v>
      </c>
      <c r="S49" s="82"/>
      <c r="T49" s="82" t="s">
        <v>446</v>
      </c>
      <c r="U49" s="53">
        <f>VLOOKUP(D49,ZMYSŁY!$C$2:$F$400,4,0)</f>
        <v>5</v>
      </c>
      <c r="V49" s="53">
        <f>VLOOKUP(D49,ZMYSŁYPI!$C$2:$F$400,4,0)</f>
        <v>8</v>
      </c>
      <c r="W49" s="53" t="s">
        <v>446</v>
      </c>
      <c r="X49" s="53">
        <f>VLOOKUP(D49,KRĄŻENIE2!$C$2:$F$400,4,0)</f>
        <v>4</v>
      </c>
      <c r="Y49" s="53">
        <f>VLOOKUP(D49,KRĄŻENIE2PI!$C$2:$F$400,4,0)</f>
        <v>8</v>
      </c>
      <c r="Z49" s="82" t="s">
        <v>446</v>
      </c>
      <c r="AA49" s="82">
        <f>VLOOKUP(D49,ODDECHOWY!$C$2:$F$400,4,0)</f>
        <v>7</v>
      </c>
      <c r="AB49" s="53"/>
      <c r="AC49" s="82" t="s">
        <v>446</v>
      </c>
      <c r="AD49" s="82">
        <f>VLOOKUP(D49,MOCZOWY!$C$2:$F$400,4,0)</f>
        <v>7</v>
      </c>
      <c r="AE49" s="82"/>
      <c r="AF49" s="82" t="s">
        <v>446</v>
      </c>
      <c r="AG49" s="82">
        <f>VLOOKUP(D49,KREW!$C$2:$F$400,4,0)</f>
        <v>8</v>
      </c>
      <c r="AH49" s="64"/>
      <c r="AI49" s="84">
        <f t="shared" si="0"/>
        <v>64</v>
      </c>
      <c r="AJ49" s="82">
        <v>0</v>
      </c>
      <c r="AK49" s="86">
        <f t="shared" si="1"/>
        <v>64</v>
      </c>
      <c r="AL49" s="121" t="s">
        <v>448</v>
      </c>
      <c r="AM49" s="99"/>
      <c r="AN49" s="100">
        <f>VLOOKUP(D49,EGZAMIN!$C$2:$F$400,4,0)</f>
        <v>35</v>
      </c>
      <c r="AO49" s="150">
        <f t="shared" si="2"/>
        <v>2</v>
      </c>
      <c r="AP49" s="88">
        <v>44</v>
      </c>
      <c r="AQ49" s="85">
        <v>3.5</v>
      </c>
    </row>
    <row r="50" spans="1:43" s="122" customFormat="1" x14ac:dyDescent="0.25">
      <c r="A50" s="88">
        <v>10</v>
      </c>
      <c r="B50" s="88"/>
      <c r="C50" s="88"/>
      <c r="D50" s="83">
        <v>93579</v>
      </c>
      <c r="E50" s="83"/>
      <c r="F50" s="84" t="str">
        <f>VLOOKUP(D50,BHP!$D$2:$F$400,3,0)</f>
        <v>+</v>
      </c>
      <c r="G50" s="84" t="str">
        <f>VLOOKUP(D50,WYKŁAD1!$D$2:$H$701,5,0)</f>
        <v>+</v>
      </c>
      <c r="H50" s="84" t="str">
        <f>VLOOKUP(D50,WYKŁAD2!$D$2:$H$701,5,0)</f>
        <v>+</v>
      </c>
      <c r="I50" s="84" t="str">
        <f>VLOOKUP(D50,WYKŁAD3!$D$2:$H$701,5,0)</f>
        <v>+</v>
      </c>
      <c r="J50" s="84" t="s">
        <v>446</v>
      </c>
      <c r="K50" s="82" t="s">
        <v>446</v>
      </c>
      <c r="L50" s="84">
        <f>VLOOKUP(D50,NERWY!$C$2:$F$400,4,0)</f>
        <v>10</v>
      </c>
      <c r="M50" s="84"/>
      <c r="N50" s="82" t="s">
        <v>446</v>
      </c>
      <c r="O50" s="82">
        <f>VLOOKUP(D50,MIĘŚNIE!$C$2:$F$400,4,0)</f>
        <v>9</v>
      </c>
      <c r="P50" s="82"/>
      <c r="Q50" s="82" t="s">
        <v>446</v>
      </c>
      <c r="R50" s="82">
        <f>VLOOKUP(D50,KRĄŻENIE1!$C$2:$F$400,4,0)</f>
        <v>7</v>
      </c>
      <c r="S50" s="82"/>
      <c r="T50" s="82" t="s">
        <v>446</v>
      </c>
      <c r="U50" s="82">
        <f>VLOOKUP(D50,ZMYSŁY!$C$2:$F$400,4,0)</f>
        <v>9</v>
      </c>
      <c r="V50" s="82"/>
      <c r="W50" s="82" t="s">
        <v>446</v>
      </c>
      <c r="X50" s="82">
        <f>VLOOKUP(D50,KRĄŻENIE2!$C$2:$F$400,4,0)</f>
        <v>8</v>
      </c>
      <c r="Y50" s="64"/>
      <c r="Z50" s="82" t="s">
        <v>446</v>
      </c>
      <c r="AA50" s="82">
        <f>VLOOKUP(D50,ODDECHOWY!$C$2:$F$400,4,0)</f>
        <v>8</v>
      </c>
      <c r="AB50" s="53"/>
      <c r="AC50" s="82" t="s">
        <v>446</v>
      </c>
      <c r="AD50" s="82">
        <f>VLOOKUP(D50,MOCZOWY!$C$2:$F$400,4,0)</f>
        <v>9</v>
      </c>
      <c r="AE50" s="82"/>
      <c r="AF50" s="82" t="s">
        <v>446</v>
      </c>
      <c r="AG50" s="82">
        <f>VLOOKUP(D50,KREW!$C$2:$F$400,4,0)</f>
        <v>6</v>
      </c>
      <c r="AH50" s="64"/>
      <c r="AI50" s="84">
        <f t="shared" si="0"/>
        <v>66</v>
      </c>
      <c r="AJ50" s="82">
        <v>2</v>
      </c>
      <c r="AK50" s="86">
        <f t="shared" si="1"/>
        <v>68</v>
      </c>
      <c r="AL50" s="121" t="s">
        <v>448</v>
      </c>
      <c r="AM50" s="94">
        <v>4.5</v>
      </c>
      <c r="AN50" s="90"/>
      <c r="AO50" s="151"/>
      <c r="AP50" s="125"/>
    </row>
    <row r="51" spans="1:43" s="122" customFormat="1" x14ac:dyDescent="0.25">
      <c r="A51" s="88">
        <v>11</v>
      </c>
      <c r="B51" s="88"/>
      <c r="C51" s="88"/>
      <c r="D51" s="83">
        <v>93583</v>
      </c>
      <c r="E51" s="83"/>
      <c r="F51" s="84" t="str">
        <f>VLOOKUP(D51,BHP!$D$2:$F$400,3,0)</f>
        <v>+</v>
      </c>
      <c r="G51" s="84" t="str">
        <f>VLOOKUP(D51,WYKŁAD1!$D$2:$H$701,5,0)</f>
        <v>+</v>
      </c>
      <c r="H51" s="84" t="str">
        <f>VLOOKUP(D51,WYKŁAD2!$D$2:$H$701,5,0)</f>
        <v>+</v>
      </c>
      <c r="I51" s="84" t="str">
        <f>VLOOKUP(D51,WYKŁAD3!$D$2:$H$701,5,0)</f>
        <v>+</v>
      </c>
      <c r="J51" s="84" t="str">
        <f>VLOOKUP(D51,WYKŁAD4!$D$2:$H$699,5,0)</f>
        <v>+</v>
      </c>
      <c r="K51" s="82" t="s">
        <v>446</v>
      </c>
      <c r="L51" s="84">
        <f>VLOOKUP(D51,NERWY!$C$2:$F$400,4,0)</f>
        <v>10</v>
      </c>
      <c r="M51" s="84"/>
      <c r="N51" s="82" t="s">
        <v>446</v>
      </c>
      <c r="O51" s="82">
        <f>VLOOKUP(D51,MIĘŚNIE!$C$2:$F$400,4,0)</f>
        <v>10</v>
      </c>
      <c r="P51" s="82"/>
      <c r="Q51" s="82" t="s">
        <v>446</v>
      </c>
      <c r="R51" s="82">
        <f>VLOOKUP(D51,KRĄŻENIE1!$C$2:$F$400,4,0)</f>
        <v>8</v>
      </c>
      <c r="S51" s="82"/>
      <c r="T51" s="82" t="s">
        <v>446</v>
      </c>
      <c r="U51" s="82">
        <f>VLOOKUP(D51,ZMYSŁY!$C$2:$F$400,4,0)</f>
        <v>7</v>
      </c>
      <c r="V51" s="82"/>
      <c r="W51" s="82" t="s">
        <v>446</v>
      </c>
      <c r="X51" s="82">
        <f>VLOOKUP(D51,KRĄŻENIE2!$C$2:$F$400,4,0)</f>
        <v>7</v>
      </c>
      <c r="Y51" s="64"/>
      <c r="Z51" s="82" t="s">
        <v>446</v>
      </c>
      <c r="AA51" s="82">
        <f>VLOOKUP(D51,ODDECHOWY!$C$2:$F$400,4,0)</f>
        <v>9</v>
      </c>
      <c r="AB51" s="53"/>
      <c r="AC51" s="82" t="s">
        <v>446</v>
      </c>
      <c r="AD51" s="82">
        <f>VLOOKUP(D51,MOCZOWY!$C$2:$F$400,4,0)</f>
        <v>10</v>
      </c>
      <c r="AE51" s="82"/>
      <c r="AF51" s="82" t="s">
        <v>446</v>
      </c>
      <c r="AG51" s="82">
        <f>VLOOKUP(D51,KREW!$C$2:$F$400,4,0)</f>
        <v>9</v>
      </c>
      <c r="AH51" s="64"/>
      <c r="AI51" s="84">
        <f t="shared" si="0"/>
        <v>70</v>
      </c>
      <c r="AJ51" s="82">
        <v>0</v>
      </c>
      <c r="AK51" s="86">
        <f t="shared" si="1"/>
        <v>70</v>
      </c>
      <c r="AL51" s="121" t="s">
        <v>448</v>
      </c>
      <c r="AM51" s="94">
        <v>4</v>
      </c>
      <c r="AN51" s="90"/>
      <c r="AO51" s="151"/>
      <c r="AP51" s="125"/>
    </row>
    <row r="52" spans="1:43" s="70" customFormat="1" x14ac:dyDescent="0.25">
      <c r="A52" s="60">
        <v>12</v>
      </c>
      <c r="B52" s="60"/>
      <c r="C52" s="60"/>
      <c r="D52" s="66">
        <v>87302</v>
      </c>
      <c r="E52" s="66"/>
      <c r="F52" s="69" t="str">
        <f>VLOOKUP(D52,BHP!$D$2:$F$400,3,0)</f>
        <v>+</v>
      </c>
      <c r="G52" s="69" t="str">
        <f>VLOOKUP(D52,WYKŁAD1!$D$2:$H$701,5,0)</f>
        <v>+</v>
      </c>
      <c r="H52" s="69" t="str">
        <f>VLOOKUP(D52,WYKŁAD2!$D$2:$H$701,5,0)</f>
        <v>+</v>
      </c>
      <c r="I52" s="69" t="str">
        <f>VLOOKUP(D52,WYKŁAD3!$D$2:$H$701,5,0)</f>
        <v>+</v>
      </c>
      <c r="J52" s="69" t="str">
        <f>VLOOKUP(D52,WYKŁAD4!$D$2:$H$699,5,0)</f>
        <v>+</v>
      </c>
      <c r="K52" s="53" t="s">
        <v>446</v>
      </c>
      <c r="L52" s="69">
        <f>VLOOKUP(D52,NERWY!$C$2:$F$400,4,0)</f>
        <v>9</v>
      </c>
      <c r="M52" s="69"/>
      <c r="N52" s="53" t="s">
        <v>446</v>
      </c>
      <c r="O52" s="53">
        <f>VLOOKUP(D52,MIĘŚNIE!$C$2:$F$400,4,0)</f>
        <v>9</v>
      </c>
      <c r="P52" s="53"/>
      <c r="Q52" s="53" t="s">
        <v>446</v>
      </c>
      <c r="R52" s="53">
        <f>VLOOKUP(D52,KRĄŻENIE1!$C$2:$F$400,4,0)</f>
        <v>8</v>
      </c>
      <c r="S52" s="53"/>
      <c r="T52" s="53" t="s">
        <v>446</v>
      </c>
      <c r="U52" s="53">
        <f>VLOOKUP(D52,ZMYSŁY!$C$2:$F$400,4,0)</f>
        <v>4</v>
      </c>
      <c r="V52" s="53">
        <f>VLOOKUP(D52,ZMYSŁYPI!$C$2:$F$400,4,0)</f>
        <v>8</v>
      </c>
      <c r="W52" s="53" t="s">
        <v>446</v>
      </c>
      <c r="X52" s="53">
        <f>VLOOKUP(D52,KRĄŻENIE2!$C$2:$F$400,4,0)</f>
        <v>8</v>
      </c>
      <c r="Y52" s="64"/>
      <c r="Z52" s="53" t="s">
        <v>446</v>
      </c>
      <c r="AA52" s="53">
        <f>VLOOKUP(D52,ODDECHOWY!$C$2:$F$400,4,0)</f>
        <v>10</v>
      </c>
      <c r="AB52" s="53"/>
      <c r="AC52" s="53" t="s">
        <v>446</v>
      </c>
      <c r="AD52" s="53">
        <f>VLOOKUP(D52,MOCZOWY!$C$2:$F$400,4,0)</f>
        <v>9</v>
      </c>
      <c r="AE52" s="82"/>
      <c r="AF52" s="53" t="s">
        <v>446</v>
      </c>
      <c r="AG52" s="53">
        <f>VLOOKUP(D52,KREW!$C$2:$F$400,4,0)</f>
        <v>9</v>
      </c>
      <c r="AH52" s="64"/>
      <c r="AI52" s="65">
        <f t="shared" si="0"/>
        <v>70</v>
      </c>
      <c r="AJ52" s="53">
        <v>2</v>
      </c>
      <c r="AK52" s="129">
        <f t="shared" si="1"/>
        <v>72</v>
      </c>
      <c r="AL52" s="121" t="s">
        <v>448</v>
      </c>
      <c r="AM52" s="92">
        <v>4.5</v>
      </c>
      <c r="AN52" s="90"/>
      <c r="AO52" s="151"/>
      <c r="AP52" s="60"/>
    </row>
    <row r="53" spans="1:43" s="70" customFormat="1" x14ac:dyDescent="0.25">
      <c r="A53" s="60">
        <v>13</v>
      </c>
      <c r="B53" s="60"/>
      <c r="C53" s="60"/>
      <c r="D53" s="66">
        <v>93589</v>
      </c>
      <c r="E53" s="66"/>
      <c r="F53" s="69" t="str">
        <f>VLOOKUP(D53,BHP!$D$2:$F$400,3,0)</f>
        <v>+</v>
      </c>
      <c r="G53" s="69" t="str">
        <f>VLOOKUP(D53,WYKŁAD1!$D$2:$H$701,5,0)</f>
        <v>+</v>
      </c>
      <c r="H53" s="69" t="str">
        <f>VLOOKUP(D53,WYKŁAD2!$D$2:$H$701,5,0)</f>
        <v>+</v>
      </c>
      <c r="I53" s="69" t="str">
        <f>VLOOKUP(D53,WYKŁAD3!$D$2:$H$701,5,0)</f>
        <v>+</v>
      </c>
      <c r="J53" s="69" t="str">
        <f>VLOOKUP(D53,WYKŁAD4!$D$2:$H$699,5,0)</f>
        <v>+</v>
      </c>
      <c r="K53" s="53" t="s">
        <v>446</v>
      </c>
      <c r="L53" s="69">
        <f>VLOOKUP(D53,NERWY!$C$2:$F$400,4,0)</f>
        <v>10</v>
      </c>
      <c r="M53" s="69"/>
      <c r="N53" s="53" t="s">
        <v>446</v>
      </c>
      <c r="O53" s="53">
        <f>VLOOKUP(D53,MIĘŚNIE!$C$2:$F$400,4,0)</f>
        <v>9</v>
      </c>
      <c r="P53" s="53"/>
      <c r="Q53" s="53" t="s">
        <v>446</v>
      </c>
      <c r="R53" s="53">
        <f>VLOOKUP(D53,KRĄŻENIE1!$C$2:$F$400,4,0)</f>
        <v>5</v>
      </c>
      <c r="S53" s="53">
        <f>VLOOKUP(D53,KRĄŻENIE1PI!$C$2:$F$400,4,0)</f>
        <v>9</v>
      </c>
      <c r="T53" s="53" t="s">
        <v>446</v>
      </c>
      <c r="U53" s="53">
        <f>VLOOKUP(D53,ZMYSŁY!$C$2:$F$400,4,0)</f>
        <v>6</v>
      </c>
      <c r="V53" s="53"/>
      <c r="W53" s="53" t="s">
        <v>446</v>
      </c>
      <c r="X53" s="53">
        <f>VLOOKUP(D53,KRĄŻENIE2!$C$2:$F$400,4,0)</f>
        <v>8</v>
      </c>
      <c r="Y53" s="64"/>
      <c r="Z53" s="53" t="s">
        <v>446</v>
      </c>
      <c r="AA53" s="53">
        <f>VLOOKUP(D53,ODDECHOWY!$C$2:$F$400,4,0)</f>
        <v>10</v>
      </c>
      <c r="AB53" s="53"/>
      <c r="AC53" s="53" t="s">
        <v>446</v>
      </c>
      <c r="AD53" s="53">
        <f>VLOOKUP(D53,MOCZOWY!$C$2:$F$400,4,0)</f>
        <v>9</v>
      </c>
      <c r="AE53" s="82"/>
      <c r="AF53" s="53" t="s">
        <v>446</v>
      </c>
      <c r="AG53" s="53">
        <f>VLOOKUP(D53,KREW!$C$2:$F$400,4,0)</f>
        <v>9</v>
      </c>
      <c r="AH53" s="64"/>
      <c r="AI53" s="65">
        <f t="shared" si="0"/>
        <v>70</v>
      </c>
      <c r="AJ53" s="53">
        <v>0</v>
      </c>
      <c r="AK53" s="129">
        <f t="shared" si="1"/>
        <v>70</v>
      </c>
      <c r="AL53" s="121" t="s">
        <v>448</v>
      </c>
      <c r="AM53" s="92">
        <v>4</v>
      </c>
      <c r="AN53" s="90"/>
      <c r="AO53" s="151"/>
      <c r="AP53" s="60"/>
    </row>
    <row r="54" spans="1:43" s="120" customFormat="1" x14ac:dyDescent="0.25">
      <c r="A54" s="113"/>
      <c r="B54" s="113"/>
      <c r="C54" s="113"/>
      <c r="D54" s="113"/>
      <c r="E54" s="113"/>
      <c r="F54" s="113"/>
      <c r="G54" s="113"/>
      <c r="H54" s="113"/>
      <c r="I54" s="113"/>
      <c r="J54" s="113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5"/>
      <c r="AJ54" s="114"/>
      <c r="AK54" s="130"/>
      <c r="AL54" s="130"/>
      <c r="AM54" s="118"/>
      <c r="AN54" s="118"/>
      <c r="AO54" s="152"/>
      <c r="AP54" s="113"/>
    </row>
    <row r="55" spans="1:43" s="70" customFormat="1" x14ac:dyDescent="0.25">
      <c r="A55" s="60">
        <v>1</v>
      </c>
      <c r="B55" s="60"/>
      <c r="C55" s="60"/>
      <c r="D55" s="66">
        <v>93513</v>
      </c>
      <c r="E55" s="66"/>
      <c r="F55" s="69" t="str">
        <f>VLOOKUP(D55,BHP!$D$2:$F$400,3,0)</f>
        <v>+</v>
      </c>
      <c r="G55" s="69" t="s">
        <v>446</v>
      </c>
      <c r="H55" s="69" t="str">
        <f>VLOOKUP(D55,WYKŁAD2!$D$2:$H$701,5,0)</f>
        <v>+</v>
      </c>
      <c r="I55" s="69" t="str">
        <f>VLOOKUP(D55,WYKŁAD3!$D$2:$H$701,5,0)</f>
        <v>+</v>
      </c>
      <c r="J55" s="69" t="str">
        <f>VLOOKUP(D55,WYKŁAD4!$D$2:$H$699,5,0)</f>
        <v>+</v>
      </c>
      <c r="K55" s="53" t="s">
        <v>446</v>
      </c>
      <c r="L55" s="69">
        <f>VLOOKUP(D55,NERWY!$C$2:$F$400,4,0)</f>
        <v>7</v>
      </c>
      <c r="M55" s="69"/>
      <c r="N55" s="53" t="s">
        <v>446</v>
      </c>
      <c r="O55" s="53">
        <f>VLOOKUP(D55,MIĘŚNIE!$C$2:$F$400,4,0)</f>
        <v>7</v>
      </c>
      <c r="P55" s="53"/>
      <c r="Q55" s="53" t="s">
        <v>446</v>
      </c>
      <c r="R55" s="53">
        <f>VLOOKUP(D55,KRĄŻENIE1!$C$2:$F$400,4,0)</f>
        <v>6</v>
      </c>
      <c r="S55" s="53"/>
      <c r="T55" s="53" t="s">
        <v>446</v>
      </c>
      <c r="U55" s="53">
        <f>VLOOKUP(D55,ZMYSŁY!$C$2:$F$400,4,0)</f>
        <v>5</v>
      </c>
      <c r="V55" s="53">
        <f>VLOOKUP(D55,ZMYSŁYPI!$C$2:$F$400,4,0)</f>
        <v>8</v>
      </c>
      <c r="W55" s="53" t="s">
        <v>446</v>
      </c>
      <c r="X55" s="53">
        <f>VLOOKUP(D55,KRĄŻENIE2!$C$2:$F$400,4,0)</f>
        <v>6</v>
      </c>
      <c r="Y55" s="64"/>
      <c r="Z55" s="53" t="s">
        <v>446</v>
      </c>
      <c r="AA55" s="53">
        <f>VLOOKUP(D55,ODDECHOWY!$C$2:$F$400,4,0)</f>
        <v>9</v>
      </c>
      <c r="AB55" s="53"/>
      <c r="AC55" s="53" t="s">
        <v>446</v>
      </c>
      <c r="AD55" s="53">
        <f>VLOOKUP(D55,MOCZOWY!$C$2:$F$400,4,0)</f>
        <v>10</v>
      </c>
      <c r="AE55" s="82"/>
      <c r="AF55" s="53" t="s">
        <v>446</v>
      </c>
      <c r="AG55" s="53">
        <f>VLOOKUP(D55,KREW!$C$2:$F$400,4,0)</f>
        <v>8</v>
      </c>
      <c r="AH55" s="64"/>
      <c r="AI55" s="69">
        <f t="shared" si="0"/>
        <v>61</v>
      </c>
      <c r="AJ55" s="53">
        <v>0</v>
      </c>
      <c r="AK55" s="87">
        <f t="shared" si="1"/>
        <v>61</v>
      </c>
      <c r="AL55" s="121" t="s">
        <v>448</v>
      </c>
      <c r="AM55" s="92"/>
      <c r="AN55" s="90">
        <f>VLOOKUP(D55,EGZAMIN!$C$2:$F$400,4,0)</f>
        <v>49</v>
      </c>
      <c r="AO55" s="151">
        <f t="shared" si="2"/>
        <v>4</v>
      </c>
      <c r="AP55" s="60"/>
    </row>
    <row r="56" spans="1:43" s="85" customFormat="1" x14ac:dyDescent="0.25">
      <c r="A56" s="88">
        <v>2</v>
      </c>
      <c r="B56" s="88"/>
      <c r="C56" s="88"/>
      <c r="D56" s="83">
        <v>93514</v>
      </c>
      <c r="E56" s="83"/>
      <c r="F56" s="84" t="str">
        <f>VLOOKUP(D56,BHP!$D$2:$F$400,3,0)</f>
        <v>+</v>
      </c>
      <c r="G56" s="84" t="str">
        <f>VLOOKUP(D56,WYKŁAD1!$D$2:$H$701,5,0)</f>
        <v>+</v>
      </c>
      <c r="H56" s="84" t="str">
        <f>VLOOKUP(D56,WYKŁAD2!$D$2:$H$701,5,0)</f>
        <v>+</v>
      </c>
      <c r="I56" s="84" t="s">
        <v>446</v>
      </c>
      <c r="J56" s="84" t="str">
        <f>VLOOKUP(D56,WYKŁAD4!$D$2:$H$699,5,0)</f>
        <v>+</v>
      </c>
      <c r="K56" s="82" t="s">
        <v>446</v>
      </c>
      <c r="L56" s="84">
        <f>VLOOKUP(D56,NERWY!$C$2:$F$400,4,0)</f>
        <v>6</v>
      </c>
      <c r="M56" s="84"/>
      <c r="N56" s="82" t="s">
        <v>446</v>
      </c>
      <c r="O56" s="53">
        <f>VLOOKUP(D56,MIĘŚNIE!$C$2:$F$400,4,0)</f>
        <v>5</v>
      </c>
      <c r="P56" s="53">
        <f>VLOOKUP(D56,MIĘŚNIEPI!$C$2:$F$400,4,0)</f>
        <v>8</v>
      </c>
      <c r="Q56" s="53" t="s">
        <v>446</v>
      </c>
      <c r="R56" s="53">
        <f>VLOOKUP(D56,KRĄŻENIE1!$C$2:$F$400,4,0)</f>
        <v>3</v>
      </c>
      <c r="S56" s="82">
        <f>VLOOKUP(D56,KRĄŻENIE1PI!$C$2:$F$400,4,0)</f>
        <v>8</v>
      </c>
      <c r="T56" s="82" t="s">
        <v>446</v>
      </c>
      <c r="U56" s="53">
        <f>VLOOKUP(D56,ZMYSŁY!$C$2:$F$400,4,0)</f>
        <v>4</v>
      </c>
      <c r="V56" s="53" t="s">
        <v>448</v>
      </c>
      <c r="W56" s="82" t="s">
        <v>446</v>
      </c>
      <c r="X56" s="82">
        <f>VLOOKUP(D56,KRĄŻENIE2!$C$2:$F$400,4,0)</f>
        <v>9</v>
      </c>
      <c r="Y56" s="64"/>
      <c r="Z56" s="82" t="s">
        <v>446</v>
      </c>
      <c r="AA56" s="82">
        <f>VLOOKUP(D56,ODDECHOWY!$C$2:$F$400,4,0)</f>
        <v>7</v>
      </c>
      <c r="AB56" s="53"/>
      <c r="AC56" s="82" t="s">
        <v>446</v>
      </c>
      <c r="AD56" s="82">
        <f>VLOOKUP(D56,MOCZOWY!$C$2:$F$400,4,0)</f>
        <v>9</v>
      </c>
      <c r="AE56" s="82"/>
      <c r="AF56" s="82" t="s">
        <v>446</v>
      </c>
      <c r="AG56" s="82">
        <f>VLOOKUP(D56,KREW!$C$2:$F$400,4,0)</f>
        <v>9</v>
      </c>
      <c r="AH56" s="64"/>
      <c r="AI56" s="84">
        <f t="shared" si="0"/>
        <v>56</v>
      </c>
      <c r="AJ56" s="82">
        <v>2</v>
      </c>
      <c r="AK56" s="86">
        <f t="shared" si="1"/>
        <v>58</v>
      </c>
      <c r="AL56" s="121" t="s">
        <v>448</v>
      </c>
      <c r="AM56" s="99"/>
      <c r="AN56" s="100">
        <f>VLOOKUP(D56,EGZAMIN!$C$2:$F$400,4,0)</f>
        <v>30</v>
      </c>
      <c r="AO56" s="150">
        <f t="shared" si="2"/>
        <v>2</v>
      </c>
      <c r="AP56" s="88">
        <v>48</v>
      </c>
      <c r="AQ56" s="85">
        <v>4</v>
      </c>
    </row>
    <row r="57" spans="1:43" s="85" customFormat="1" x14ac:dyDescent="0.25">
      <c r="A57" s="88">
        <v>3</v>
      </c>
      <c r="B57" s="88"/>
      <c r="C57" s="88"/>
      <c r="D57" s="83">
        <v>93522</v>
      </c>
      <c r="E57" s="83"/>
      <c r="F57" s="84" t="str">
        <f>VLOOKUP(D57,BHP!$D$2:$F$400,3,0)</f>
        <v>+</v>
      </c>
      <c r="G57" s="84" t="str">
        <f>VLOOKUP(D57,WYKŁAD1!$D$2:$H$701,5,0)</f>
        <v>+</v>
      </c>
      <c r="H57" s="84" t="str">
        <f>VLOOKUP(D57,WYKŁAD2!$D$2:$H$701,5,0)</f>
        <v>+</v>
      </c>
      <c r="I57" s="84" t="str">
        <f>VLOOKUP(D57,WYKŁAD3!$D$2:$H$701,5,0)</f>
        <v>+</v>
      </c>
      <c r="J57" s="84" t="str">
        <f>VLOOKUP(D57,WYKŁAD4!$D$2:$H$699,5,0)</f>
        <v>+</v>
      </c>
      <c r="K57" s="82" t="s">
        <v>446</v>
      </c>
      <c r="L57" s="84">
        <f>VLOOKUP(D57,NERWY!$C$2:$F$400,4,0)</f>
        <v>10</v>
      </c>
      <c r="M57" s="84"/>
      <c r="N57" s="82" t="s">
        <v>446</v>
      </c>
      <c r="O57" s="82">
        <f>VLOOKUP(D57,MIĘŚNIE!$C$2:$F$400,4,0)</f>
        <v>6</v>
      </c>
      <c r="P57" s="82"/>
      <c r="Q57" s="82" t="s">
        <v>446</v>
      </c>
      <c r="R57" s="82">
        <f>VLOOKUP(D57,KRĄŻENIE1!$C$2:$F$400,4,0)</f>
        <v>6</v>
      </c>
      <c r="S57" s="82"/>
      <c r="T57" s="82" t="s">
        <v>446</v>
      </c>
      <c r="U57" s="53">
        <f>VLOOKUP(D57,ZMYSŁY!$C$2:$F$400,4,0)</f>
        <v>5</v>
      </c>
      <c r="V57" s="53">
        <f>VLOOKUP(D57,ZMYSŁYPI!$C$2:$F$400,4,0)</f>
        <v>8</v>
      </c>
      <c r="W57" s="53" t="s">
        <v>446</v>
      </c>
      <c r="X57" s="53">
        <f>VLOOKUP(D57,KRĄŻENIE2!$C$2:$F$400,4,0)</f>
        <v>3</v>
      </c>
      <c r="Y57" s="53">
        <f>VLOOKUP(D57,KRĄŻENIE2PI!$C$2:$F$400,4,0)</f>
        <v>8</v>
      </c>
      <c r="Z57" s="82" t="s">
        <v>446</v>
      </c>
      <c r="AA57" s="82">
        <f>VLOOKUP(D57,ODDECHOWY!$C$2:$F$400,4,0)</f>
        <v>9</v>
      </c>
      <c r="AB57" s="53"/>
      <c r="AC57" s="82" t="s">
        <v>446</v>
      </c>
      <c r="AD57" s="82">
        <f>VLOOKUP(D57,MOCZOWY!$C$2:$F$400,4,0)</f>
        <v>9</v>
      </c>
      <c r="AE57" s="82"/>
      <c r="AF57" s="82" t="s">
        <v>446</v>
      </c>
      <c r="AG57" s="82">
        <f>VLOOKUP(D57,KREW!$C$2:$F$400,4,0)</f>
        <v>8</v>
      </c>
      <c r="AH57" s="64"/>
      <c r="AI57" s="84">
        <f t="shared" si="0"/>
        <v>64</v>
      </c>
      <c r="AJ57" s="82">
        <v>0</v>
      </c>
      <c r="AK57" s="86">
        <f t="shared" si="1"/>
        <v>64</v>
      </c>
      <c r="AL57" s="121" t="s">
        <v>448</v>
      </c>
      <c r="AM57" s="94"/>
      <c r="AN57" s="90">
        <f>VLOOKUP(D57,EGZAMIN!$C$2:$F$400,4,0)</f>
        <v>45</v>
      </c>
      <c r="AO57" s="151">
        <f t="shared" si="2"/>
        <v>3.5</v>
      </c>
      <c r="AP57" s="88"/>
    </row>
    <row r="58" spans="1:43" s="122" customFormat="1" x14ac:dyDescent="0.25">
      <c r="A58" s="88">
        <v>4</v>
      </c>
      <c r="B58" s="88"/>
      <c r="C58" s="88"/>
      <c r="D58" s="83">
        <v>93526</v>
      </c>
      <c r="E58" s="83"/>
      <c r="F58" s="84" t="str">
        <f>VLOOKUP(D58,BHP!$D$2:$F$400,3,0)</f>
        <v>+</v>
      </c>
      <c r="G58" s="84" t="str">
        <f>VLOOKUP(D58,WYKŁAD1!$D$2:$H$701,5,0)</f>
        <v>+</v>
      </c>
      <c r="H58" s="84" t="str">
        <f>VLOOKUP(D58,WYKŁAD2!$D$2:$H$701,5,0)</f>
        <v>+</v>
      </c>
      <c r="I58" s="84" t="str">
        <f>VLOOKUP(D58,WYKŁAD3!$D$2:$H$701,5,0)</f>
        <v>+</v>
      </c>
      <c r="J58" s="84" t="str">
        <f>VLOOKUP(D58,WYKŁAD4!$D$2:$H$699,5,0)</f>
        <v>+</v>
      </c>
      <c r="K58" s="82" t="s">
        <v>446</v>
      </c>
      <c r="L58" s="84">
        <f>VLOOKUP(D58,NERWY!$C$2:$F$400,4,0)</f>
        <v>10</v>
      </c>
      <c r="M58" s="84"/>
      <c r="N58" s="82" t="s">
        <v>446</v>
      </c>
      <c r="O58" s="82">
        <f>VLOOKUP(D58,MIĘŚNIE!$C$2:$F$400,4,0)</f>
        <v>10</v>
      </c>
      <c r="P58" s="82"/>
      <c r="Q58" s="82" t="s">
        <v>446</v>
      </c>
      <c r="R58" s="82">
        <f>VLOOKUP(D58,KRĄŻENIE1!$C$2:$F$400,4,0)</f>
        <v>7</v>
      </c>
      <c r="S58" s="82"/>
      <c r="T58" s="82" t="s">
        <v>446</v>
      </c>
      <c r="U58" s="82">
        <f>VLOOKUP(D58,ZMYSŁY!$C$2:$F$400,4,0)</f>
        <v>9</v>
      </c>
      <c r="V58" s="82"/>
      <c r="W58" s="82" t="s">
        <v>446</v>
      </c>
      <c r="X58" s="82">
        <f>VLOOKUP(D58,KRĄŻENIE2!$C$2:$F$400,4,0)</f>
        <v>6</v>
      </c>
      <c r="Y58" s="64"/>
      <c r="Z58" s="82" t="s">
        <v>446</v>
      </c>
      <c r="AA58" s="82">
        <f>VLOOKUP(D58,ODDECHOWY!$C$2:$F$400,4,0)</f>
        <v>7</v>
      </c>
      <c r="AB58" s="53"/>
      <c r="AC58" s="82" t="s">
        <v>446</v>
      </c>
      <c r="AD58" s="82">
        <f>VLOOKUP(D58,MOCZOWY!$C$2:$F$400,4,0)</f>
        <v>9</v>
      </c>
      <c r="AE58" s="82"/>
      <c r="AF58" s="82" t="s">
        <v>446</v>
      </c>
      <c r="AG58" s="82">
        <f>VLOOKUP(D58,KREW!$C$2:$F$400,4,0)</f>
        <v>7</v>
      </c>
      <c r="AH58" s="64"/>
      <c r="AI58" s="84">
        <f t="shared" si="0"/>
        <v>65</v>
      </c>
      <c r="AJ58" s="82">
        <v>0</v>
      </c>
      <c r="AK58" s="86">
        <f t="shared" si="1"/>
        <v>65</v>
      </c>
      <c r="AL58" s="121" t="s">
        <v>448</v>
      </c>
      <c r="AM58" s="94"/>
      <c r="AN58" s="90">
        <f>VLOOKUP(D58,EGZAMIN!$C$2:$F$400,4,0)</f>
        <v>44</v>
      </c>
      <c r="AO58" s="151">
        <f t="shared" si="2"/>
        <v>3.5</v>
      </c>
      <c r="AP58" s="125"/>
    </row>
    <row r="59" spans="1:43" s="85" customFormat="1" x14ac:dyDescent="0.25">
      <c r="A59" s="88">
        <v>5</v>
      </c>
      <c r="B59" s="88"/>
      <c r="C59" s="88"/>
      <c r="D59" s="83">
        <v>93616</v>
      </c>
      <c r="E59" s="83"/>
      <c r="F59" s="84" t="str">
        <f>VLOOKUP(D59,BHP!$D$2:$F$400,3,0)</f>
        <v>+</v>
      </c>
      <c r="G59" s="84" t="s">
        <v>446</v>
      </c>
      <c r="H59" s="84" t="str">
        <f>VLOOKUP(D59,WYKŁAD2!$D$2:$H$701,5,0)</f>
        <v>+</v>
      </c>
      <c r="I59" s="84" t="str">
        <f>VLOOKUP(D59,WYKŁAD3!$D$2:$H$701,5,0)</f>
        <v>+</v>
      </c>
      <c r="J59" s="84" t="str">
        <f>VLOOKUP(D59,WYKŁAD4!$D$2:$H$699,5,0)</f>
        <v>+</v>
      </c>
      <c r="K59" s="82" t="s">
        <v>446</v>
      </c>
      <c r="L59" s="84">
        <f>VLOOKUP(D59,NERWY!$C$2:$F$400,4,0)</f>
        <v>8</v>
      </c>
      <c r="M59" s="84"/>
      <c r="N59" s="82" t="s">
        <v>446</v>
      </c>
      <c r="O59" s="82">
        <f>VLOOKUP(D59,MIĘŚNIE!$C$2:$F$400,4,0)</f>
        <v>7</v>
      </c>
      <c r="P59" s="82"/>
      <c r="Q59" s="82" t="s">
        <v>446</v>
      </c>
      <c r="R59" s="53">
        <f>VLOOKUP(D59,KRĄŻENIE1!$C$2:$F$400,4,0)</f>
        <v>5</v>
      </c>
      <c r="S59" s="53">
        <f>VLOOKUP(D59,KRĄŻENIE1PI!$C$2:$F$400,4,0)</f>
        <v>9</v>
      </c>
      <c r="T59" s="53" t="s">
        <v>446</v>
      </c>
      <c r="U59" s="53">
        <f>VLOOKUP(D59,ZMYSŁY!$C$2:$F$400,4,0)</f>
        <v>6</v>
      </c>
      <c r="V59" s="53"/>
      <c r="W59" s="53" t="s">
        <v>446</v>
      </c>
      <c r="X59" s="53">
        <f>VLOOKUP(D59,KRĄŻENIE2!$C$2:$F$400,4,0)</f>
        <v>5</v>
      </c>
      <c r="Y59" s="53">
        <f>VLOOKUP(D59,KRĄŻENIE2PI!$C$2:$F$400,4,0)</f>
        <v>9</v>
      </c>
      <c r="Z59" s="53" t="s">
        <v>446</v>
      </c>
      <c r="AA59" s="53">
        <f>VLOOKUP(D59,ODDECHOWY!$C$2:$F$400,4,0)</f>
        <v>3</v>
      </c>
      <c r="AB59" s="53">
        <f>VLOOKUP(D59,ODDECHOWYPI!$C$2:$F$400,4,0)</f>
        <v>8</v>
      </c>
      <c r="AC59" s="53" t="s">
        <v>446</v>
      </c>
      <c r="AD59" s="53">
        <f>VLOOKUP(D59,MOCZOWY!$C$2:$F$400,4,0)</f>
        <v>7</v>
      </c>
      <c r="AE59" s="53"/>
      <c r="AF59" s="53" t="s">
        <v>446</v>
      </c>
      <c r="AG59" s="53">
        <f>VLOOKUP(D59,KREW!$C$2:$F$400,4,0)</f>
        <v>5</v>
      </c>
      <c r="AH59" s="53">
        <f>VLOOKUP(D59,KREWPI!$C$2:$F$400,4,0)</f>
        <v>8</v>
      </c>
      <c r="AI59" s="84">
        <f t="shared" si="0"/>
        <v>54</v>
      </c>
      <c r="AJ59" s="82">
        <v>0</v>
      </c>
      <c r="AK59" s="86">
        <f t="shared" si="1"/>
        <v>54</v>
      </c>
      <c r="AL59" s="121" t="s">
        <v>448</v>
      </c>
      <c r="AM59" s="94"/>
      <c r="AN59" s="90">
        <f>VLOOKUP(D59,EGZAMIN!$C$2:$F$400,4,0)</f>
        <v>45</v>
      </c>
      <c r="AO59" s="151">
        <f t="shared" si="2"/>
        <v>3.5</v>
      </c>
      <c r="AP59" s="88"/>
    </row>
    <row r="60" spans="1:43" s="85" customFormat="1" x14ac:dyDescent="0.25">
      <c r="A60" s="88">
        <v>6</v>
      </c>
      <c r="B60" s="88"/>
      <c r="C60" s="88"/>
      <c r="D60" s="83">
        <v>93530</v>
      </c>
      <c r="E60" s="83"/>
      <c r="F60" s="84" t="str">
        <f>VLOOKUP(D60,BHP!$D$2:$F$400,3,0)</f>
        <v>+</v>
      </c>
      <c r="G60" s="84" t="str">
        <f>VLOOKUP(D60,WYKŁAD1!$D$2:$H$701,5,0)</f>
        <v>+</v>
      </c>
      <c r="H60" s="84" t="str">
        <f>VLOOKUP(D60,WYKŁAD2!$D$2:$H$701,5,0)</f>
        <v>+</v>
      </c>
      <c r="I60" s="84" t="str">
        <f>VLOOKUP(D60,WYKŁAD3!$D$2:$H$701,5,0)</f>
        <v>+</v>
      </c>
      <c r="J60" s="84" t="str">
        <f>VLOOKUP(D60,WYKŁAD4!$D$2:$H$699,5,0)</f>
        <v>+</v>
      </c>
      <c r="K60" s="82" t="s">
        <v>446</v>
      </c>
      <c r="L60" s="84">
        <f>VLOOKUP(D60,NERWY!$C$2:$F$400,4,0)</f>
        <v>9</v>
      </c>
      <c r="M60" s="84"/>
      <c r="N60" s="82" t="s">
        <v>446</v>
      </c>
      <c r="O60" s="82">
        <f>VLOOKUP(D60,MIĘŚNIE!$C$2:$F$400,4,0)</f>
        <v>10</v>
      </c>
      <c r="P60" s="82"/>
      <c r="Q60" s="82" t="s">
        <v>446</v>
      </c>
      <c r="R60" s="82">
        <f>VLOOKUP(D60,KRĄŻENIE1!$C$2:$F$400,4,0)</f>
        <v>8</v>
      </c>
      <c r="S60" s="82"/>
      <c r="T60" s="82" t="s">
        <v>446</v>
      </c>
      <c r="U60" s="82">
        <f>VLOOKUP(D60,ZMYSŁY!$C$2:$F$400,4,0)</f>
        <v>8</v>
      </c>
      <c r="V60" s="82"/>
      <c r="W60" s="82" t="s">
        <v>446</v>
      </c>
      <c r="X60" s="82">
        <f>VLOOKUP(D60,KRĄŻENIE2!$C$2:$F$400,4,0)</f>
        <v>8</v>
      </c>
      <c r="Y60" s="64"/>
      <c r="Z60" s="82" t="s">
        <v>446</v>
      </c>
      <c r="AA60" s="82">
        <f>VLOOKUP(D60,ODDECHOWY!$C$2:$F$400,4,0)</f>
        <v>10</v>
      </c>
      <c r="AB60" s="53"/>
      <c r="AC60" s="82" t="s">
        <v>446</v>
      </c>
      <c r="AD60" s="82">
        <f>VLOOKUP(D60,MOCZOWY!$C$2:$F$400,4,0)</f>
        <v>9</v>
      </c>
      <c r="AE60" s="82"/>
      <c r="AF60" s="82" t="s">
        <v>446</v>
      </c>
      <c r="AG60" s="82">
        <f>VLOOKUP(D60,KREW!$C$2:$F$400,4,0)</f>
        <v>10</v>
      </c>
      <c r="AH60" s="64"/>
      <c r="AI60" s="84">
        <f t="shared" si="0"/>
        <v>72</v>
      </c>
      <c r="AJ60" s="82">
        <v>2</v>
      </c>
      <c r="AK60" s="86">
        <f t="shared" si="1"/>
        <v>74</v>
      </c>
      <c r="AL60" s="121" t="s">
        <v>448</v>
      </c>
      <c r="AM60" s="94">
        <v>4.5</v>
      </c>
      <c r="AN60" s="90"/>
      <c r="AO60" s="151"/>
      <c r="AP60" s="88"/>
    </row>
    <row r="61" spans="1:43" s="85" customFormat="1" x14ac:dyDescent="0.25">
      <c r="A61" s="88">
        <v>7</v>
      </c>
      <c r="B61" s="88"/>
      <c r="C61" s="88"/>
      <c r="D61" s="83">
        <v>93531</v>
      </c>
      <c r="E61" s="83"/>
      <c r="F61" s="84" t="str">
        <f>VLOOKUP(D61,BHP!$D$2:$F$400,3,0)</f>
        <v>+</v>
      </c>
      <c r="G61" s="84" t="str">
        <f>VLOOKUP(D61,WYKŁAD1!$D$2:$H$701,5,0)</f>
        <v>+</v>
      </c>
      <c r="H61" s="84" t="str">
        <f>VLOOKUP(D61,WYKŁAD2!$D$2:$H$701,5,0)</f>
        <v>+</v>
      </c>
      <c r="I61" s="84" t="str">
        <f>VLOOKUP(D61,WYKŁAD3!$D$2:$H$701,5,0)</f>
        <v>+</v>
      </c>
      <c r="J61" s="84" t="str">
        <f>VLOOKUP(D61,WYKŁAD4!$D$2:$H$699,5,0)</f>
        <v>+</v>
      </c>
      <c r="K61" s="82" t="s">
        <v>446</v>
      </c>
      <c r="L61" s="84">
        <f>VLOOKUP(D61,NERWY!$C$2:$F$400,4,0)</f>
        <v>7</v>
      </c>
      <c r="M61" s="84"/>
      <c r="N61" s="82" t="s">
        <v>446</v>
      </c>
      <c r="O61" s="82">
        <f>VLOOKUP(D61,MIĘŚNIE!$C$2:$F$400,4,0)</f>
        <v>8</v>
      </c>
      <c r="P61" s="82"/>
      <c r="Q61" s="82" t="s">
        <v>446</v>
      </c>
      <c r="R61" s="53">
        <f>VLOOKUP(D61,KRĄŻENIE1!$C$2:$F$400,4,0)</f>
        <v>4</v>
      </c>
      <c r="S61" s="53">
        <f>VLOOKUP(D61,KRĄŻENIE1PI!$C$2:$F$400,4,0)</f>
        <v>8</v>
      </c>
      <c r="T61" s="53" t="s">
        <v>446</v>
      </c>
      <c r="U61" s="53">
        <f>VLOOKUP(D61,ZMYSŁY!$C$2:$F$400,4,0)</f>
        <v>5</v>
      </c>
      <c r="V61" s="53">
        <f>VLOOKUP(D61,ZMYSŁYPI!$C$2:$F$400,4,0)</f>
        <v>6</v>
      </c>
      <c r="W61" s="53" t="s">
        <v>446</v>
      </c>
      <c r="X61" s="53">
        <f>VLOOKUP(D61,KRĄŻENIE2!$C$2:$F$400,4,0)</f>
        <v>5</v>
      </c>
      <c r="Y61" s="53">
        <f>VLOOKUP(D61,KRĄŻENIE2PI!$C$2:$F$400,4,0)</f>
        <v>9</v>
      </c>
      <c r="Z61" s="53" t="s">
        <v>446</v>
      </c>
      <c r="AA61" s="53">
        <f>VLOOKUP(D61,ODDECHOWY!$C$2:$F$400,4,0)</f>
        <v>5</v>
      </c>
      <c r="AB61" s="53">
        <f>VLOOKUP(D61,ODDECHOWYPI!$C$2:$F$400,4,0)</f>
        <v>9</v>
      </c>
      <c r="AC61" s="82" t="s">
        <v>446</v>
      </c>
      <c r="AD61" s="82">
        <f>VLOOKUP(D61,MOCZOWY!$C$2:$F$400,4,0)</f>
        <v>9</v>
      </c>
      <c r="AE61" s="82"/>
      <c r="AF61" s="82" t="s">
        <v>446</v>
      </c>
      <c r="AG61" s="82">
        <f>VLOOKUP(D61,KREW!$C$2:$F$400,4,0)</f>
        <v>8</v>
      </c>
      <c r="AH61" s="64"/>
      <c r="AI61" s="84">
        <f t="shared" si="0"/>
        <v>64</v>
      </c>
      <c r="AJ61" s="82">
        <v>0</v>
      </c>
      <c r="AK61" s="86">
        <f t="shared" si="1"/>
        <v>64</v>
      </c>
      <c r="AL61" s="121" t="s">
        <v>448</v>
      </c>
      <c r="AM61" s="99"/>
      <c r="AN61" s="100">
        <f>VLOOKUP(D61,EGZAMIN!$C$2:$F$400,4,0)</f>
        <v>32</v>
      </c>
      <c r="AO61" s="150">
        <f t="shared" si="2"/>
        <v>2</v>
      </c>
      <c r="AP61" s="88">
        <v>41</v>
      </c>
      <c r="AQ61" s="85">
        <v>3.5</v>
      </c>
    </row>
    <row r="62" spans="1:43" s="122" customFormat="1" x14ac:dyDescent="0.25">
      <c r="A62" s="88">
        <v>8</v>
      </c>
      <c r="B62" s="88"/>
      <c r="C62" s="88"/>
      <c r="D62" s="83">
        <v>87358</v>
      </c>
      <c r="E62" s="83"/>
      <c r="F62" s="84" t="str">
        <f>VLOOKUP(D62,BHP!$D$2:$F$400,3,0)</f>
        <v>+</v>
      </c>
      <c r="G62" s="84" t="s">
        <v>446</v>
      </c>
      <c r="H62" s="84" t="s">
        <v>446</v>
      </c>
      <c r="I62" s="84" t="s">
        <v>446</v>
      </c>
      <c r="J62" s="84" t="s">
        <v>446</v>
      </c>
      <c r="K62" s="82" t="s">
        <v>446</v>
      </c>
      <c r="L62" s="84" t="s">
        <v>447</v>
      </c>
      <c r="M62" s="84">
        <f>VLOOKUP(D62,NERWYPI!$C$2:$F$400,4,0)</f>
        <v>6</v>
      </c>
      <c r="N62" s="82" t="s">
        <v>446</v>
      </c>
      <c r="O62" s="84" t="s">
        <v>447</v>
      </c>
      <c r="P62" s="53" t="s">
        <v>448</v>
      </c>
      <c r="Q62" s="82" t="s">
        <v>446</v>
      </c>
      <c r="R62" s="84" t="s">
        <v>447</v>
      </c>
      <c r="S62" s="82">
        <f>VLOOKUP(D62,KRĄŻENIE1PI!$C$2:$F$400,4,0)</f>
        <v>8</v>
      </c>
      <c r="T62" s="82" t="s">
        <v>446</v>
      </c>
      <c r="U62" s="84" t="s">
        <v>447</v>
      </c>
      <c r="V62" s="82">
        <f>VLOOKUP(D62,ZMYSŁYPI!$C$2:$F$400,4,0)</f>
        <v>8</v>
      </c>
      <c r="W62" s="82" t="s">
        <v>446</v>
      </c>
      <c r="X62" s="82">
        <f>VLOOKUP(D62,KRĄŻENIE2!$C$2:$F$400,4,0)</f>
        <v>8</v>
      </c>
      <c r="Y62" s="64"/>
      <c r="Z62" s="82" t="s">
        <v>446</v>
      </c>
      <c r="AA62" s="53">
        <f>VLOOKUP(D62,ODDECHOWY!$C$2:$F$400,4,0)</f>
        <v>4</v>
      </c>
      <c r="AB62" s="53">
        <f>VLOOKUP(D62,ODDECHOWYPI!$C$2:$F$400,4,0)</f>
        <v>7</v>
      </c>
      <c r="AC62" s="82" t="s">
        <v>446</v>
      </c>
      <c r="AD62" s="82">
        <f>VLOOKUP(D62,MOCZOWY!$C$2:$F$400,4,0)</f>
        <v>7</v>
      </c>
      <c r="AE62" s="82"/>
      <c r="AF62" s="82" t="s">
        <v>446</v>
      </c>
      <c r="AG62" s="82">
        <f>VLOOKUP(D62,KREW!$C$2:$F$400,4,0)</f>
        <v>8</v>
      </c>
      <c r="AH62" s="64"/>
      <c r="AI62" s="84">
        <f t="shared" si="0"/>
        <v>52</v>
      </c>
      <c r="AJ62" s="82">
        <v>3</v>
      </c>
      <c r="AK62" s="86">
        <f t="shared" si="1"/>
        <v>55</v>
      </c>
      <c r="AL62" s="121" t="s">
        <v>448</v>
      </c>
      <c r="AM62" s="94"/>
      <c r="AN62" s="90">
        <f>VLOOKUP(D62,EGZAMIN!$C$2:$F$400,4,0)</f>
        <v>41</v>
      </c>
      <c r="AO62" s="151">
        <f t="shared" si="2"/>
        <v>3.5</v>
      </c>
      <c r="AP62" s="125"/>
    </row>
    <row r="63" spans="1:43" s="70" customFormat="1" x14ac:dyDescent="0.25">
      <c r="A63" s="60">
        <v>9</v>
      </c>
      <c r="B63" s="60"/>
      <c r="C63" s="60"/>
      <c r="D63" s="66">
        <v>93546</v>
      </c>
      <c r="E63" s="66"/>
      <c r="F63" s="69" t="str">
        <f>VLOOKUP(D63,BHP!$D$2:$F$400,3,0)</f>
        <v>+</v>
      </c>
      <c r="G63" s="69" t="str">
        <f>VLOOKUP(D63,WYKŁAD1!$D$2:$H$701,5,0)</f>
        <v>+</v>
      </c>
      <c r="H63" s="69" t="str">
        <f>VLOOKUP(D63,WYKŁAD2!$D$2:$H$701,5,0)</f>
        <v>+</v>
      </c>
      <c r="I63" s="69" t="str">
        <f>VLOOKUP(D63,WYKŁAD3!$D$2:$H$701,5,0)</f>
        <v>+</v>
      </c>
      <c r="J63" s="69" t="str">
        <f>VLOOKUP(D63,WYKŁAD4!$D$2:$H$699,5,0)</f>
        <v>+</v>
      </c>
      <c r="K63" s="53" t="s">
        <v>446</v>
      </c>
      <c r="L63" s="69">
        <f>VLOOKUP(D63,NERWY!$C$2:$F$400,4,0)</f>
        <v>4</v>
      </c>
      <c r="M63" s="69">
        <f>VLOOKUP(D63,NERWYPI!$C$2:$F$400,4,0)</f>
        <v>9</v>
      </c>
      <c r="N63" s="53" t="s">
        <v>446</v>
      </c>
      <c r="O63" s="53">
        <f>VLOOKUP(D63,MIĘŚNIE!$C$2:$F$400,4,0)</f>
        <v>6</v>
      </c>
      <c r="P63" s="53"/>
      <c r="Q63" s="53" t="s">
        <v>446</v>
      </c>
      <c r="R63" s="53">
        <f>VLOOKUP(D63,KRĄŻENIE1!$C$2:$F$400,4,0)</f>
        <v>6</v>
      </c>
      <c r="S63" s="53"/>
      <c r="T63" s="53" t="s">
        <v>446</v>
      </c>
      <c r="U63" s="53">
        <f>VLOOKUP(D63,ZMYSŁY!$C$2:$F$400,4,0)</f>
        <v>7</v>
      </c>
      <c r="V63" s="53"/>
      <c r="W63" s="53" t="s">
        <v>446</v>
      </c>
      <c r="X63" s="53">
        <f>VLOOKUP(D63,KRĄŻENIE2!$C$2:$F$400,4,0)</f>
        <v>6</v>
      </c>
      <c r="Y63" s="64"/>
      <c r="Z63" s="53" t="s">
        <v>446</v>
      </c>
      <c r="AA63" s="53">
        <f>VLOOKUP(D63,ODDECHOWY!$C$2:$F$400,4,0)</f>
        <v>8</v>
      </c>
      <c r="AB63" s="53"/>
      <c r="AC63" s="53" t="s">
        <v>446</v>
      </c>
      <c r="AD63" s="53">
        <f>VLOOKUP(D63,MOCZOWY!$C$2:$F$400,4,0)</f>
        <v>8</v>
      </c>
      <c r="AE63" s="82"/>
      <c r="AF63" s="53" t="s">
        <v>446</v>
      </c>
      <c r="AG63" s="53">
        <f>VLOOKUP(D63,KREW!$C$2:$F$400,4,0)</f>
        <v>8</v>
      </c>
      <c r="AH63" s="64"/>
      <c r="AI63" s="69">
        <f t="shared" si="0"/>
        <v>58</v>
      </c>
      <c r="AJ63" s="53">
        <v>3</v>
      </c>
      <c r="AK63" s="87">
        <f t="shared" si="1"/>
        <v>61</v>
      </c>
      <c r="AL63" s="121" t="s">
        <v>448</v>
      </c>
      <c r="AM63" s="92"/>
      <c r="AN63" s="90">
        <f>VLOOKUP(D63,EGZAMIN!$C$2:$F$400,4,0)</f>
        <v>42</v>
      </c>
      <c r="AO63" s="151">
        <f t="shared" si="2"/>
        <v>3.5</v>
      </c>
      <c r="AP63" s="60"/>
    </row>
    <row r="64" spans="1:43" s="70" customFormat="1" x14ac:dyDescent="0.25">
      <c r="A64" s="60">
        <v>10</v>
      </c>
      <c r="B64" s="60"/>
      <c r="C64" s="60"/>
      <c r="D64" s="66">
        <v>93060</v>
      </c>
      <c r="E64" s="66"/>
      <c r="F64" s="69" t="str">
        <f>VLOOKUP(D64,BHP!$D$2:$F$400,3,0)</f>
        <v>+</v>
      </c>
      <c r="G64" s="69" t="str">
        <f>VLOOKUP(D64,WYKŁAD1!$D$2:$H$701,5,0)</f>
        <v>+</v>
      </c>
      <c r="H64" s="69" t="str">
        <f>VLOOKUP(D64,WYKŁAD2!$D$2:$H$701,5,0)</f>
        <v>+</v>
      </c>
      <c r="I64" s="69" t="str">
        <f>VLOOKUP(D64,WYKŁAD3!$D$2:$H$701,5,0)</f>
        <v>+</v>
      </c>
      <c r="J64" s="69" t="str">
        <f>VLOOKUP(D64,WYKŁAD4!$D$2:$H$699,5,0)</f>
        <v>+</v>
      </c>
      <c r="K64" s="53" t="s">
        <v>446</v>
      </c>
      <c r="L64" s="69">
        <f>VLOOKUP(D64,NERWY!$C$2:$F$400,4,0)</f>
        <v>9</v>
      </c>
      <c r="M64" s="69"/>
      <c r="N64" s="53" t="s">
        <v>446</v>
      </c>
      <c r="O64" s="53">
        <f>VLOOKUP(D64,MIĘŚNIE!$C$2:$F$400,4,0)</f>
        <v>10</v>
      </c>
      <c r="P64" s="53"/>
      <c r="Q64" s="53" t="s">
        <v>446</v>
      </c>
      <c r="R64" s="53">
        <f>VLOOKUP(D64,KRĄŻENIE1!$C$2:$F$400,4,0)</f>
        <v>7</v>
      </c>
      <c r="S64" s="53"/>
      <c r="T64" s="53" t="s">
        <v>446</v>
      </c>
      <c r="U64" s="53">
        <f>VLOOKUP(D64,ZMYSŁY!$C$2:$F$400,4,0)</f>
        <v>4</v>
      </c>
      <c r="V64" s="53">
        <f>VLOOKUP(D64,ZMYSŁYPI!$C$2:$F$400,4,0)</f>
        <v>8</v>
      </c>
      <c r="W64" s="53" t="s">
        <v>446</v>
      </c>
      <c r="X64" s="53">
        <f>VLOOKUP(D64,KRĄŻENIE2!$C$2:$F$400,4,0)</f>
        <v>9</v>
      </c>
      <c r="Y64" s="64"/>
      <c r="Z64" s="53" t="s">
        <v>446</v>
      </c>
      <c r="AA64" s="53">
        <f>VLOOKUP(D64,ODDECHOWY!$C$2:$F$400,4,0)</f>
        <v>10</v>
      </c>
      <c r="AB64" s="53"/>
      <c r="AC64" s="53" t="s">
        <v>446</v>
      </c>
      <c r="AD64" s="53">
        <f>VLOOKUP(D64,MOCZOWY!$C$2:$F$400,4,0)</f>
        <v>8</v>
      </c>
      <c r="AE64" s="82"/>
      <c r="AF64" s="53" t="s">
        <v>446</v>
      </c>
      <c r="AG64" s="53">
        <f>VLOOKUP(D64,KREW!$C$2:$F$400,4,0)</f>
        <v>9</v>
      </c>
      <c r="AH64" s="64"/>
      <c r="AI64" s="65">
        <f t="shared" si="0"/>
        <v>70</v>
      </c>
      <c r="AJ64" s="53">
        <v>3</v>
      </c>
      <c r="AK64" s="129">
        <f t="shared" si="1"/>
        <v>73</v>
      </c>
      <c r="AL64" s="121" t="s">
        <v>448</v>
      </c>
      <c r="AM64" s="92"/>
      <c r="AN64" s="90">
        <f>VLOOKUP(D64,EGZAMIN!$C$2:$F$400,4,0)</f>
        <v>50</v>
      </c>
      <c r="AO64" s="151">
        <f t="shared" si="2"/>
        <v>4</v>
      </c>
      <c r="AP64" s="60"/>
    </row>
    <row r="65" spans="1:43" s="18" customFormat="1" hidden="1" x14ac:dyDescent="0.25">
      <c r="A65" s="16">
        <v>11</v>
      </c>
      <c r="B65" s="16"/>
      <c r="C65" s="16"/>
      <c r="D65" s="17">
        <v>91665</v>
      </c>
      <c r="E65" s="17"/>
      <c r="F65" s="54" t="str">
        <f>VLOOKUP(D65,BHP!$D$2:$F$400,3,0)</f>
        <v>-</v>
      </c>
      <c r="G65" s="54" t="s">
        <v>447</v>
      </c>
      <c r="H65" s="54" t="s">
        <v>447</v>
      </c>
      <c r="I65" s="54" t="s">
        <v>447</v>
      </c>
      <c r="J65" s="54" t="s">
        <v>447</v>
      </c>
      <c r="K65" s="52" t="s">
        <v>447</v>
      </c>
      <c r="L65" s="123" t="e">
        <f>VLOOKUP(D65,NERWY!$C$2:$F$400,4,0)</f>
        <v>#N/A</v>
      </c>
      <c r="M65" s="84" t="e">
        <f>VLOOKUP(D65,NERWYPI!$C$2:$F$400,4,0)</f>
        <v>#N/A</v>
      </c>
      <c r="N65" s="42" t="s">
        <v>447</v>
      </c>
      <c r="O65" s="134" t="e">
        <f>VLOOKUP(D65,MIĘŚNIE!$C$2:$F$400,4,0)</f>
        <v>#N/A</v>
      </c>
      <c r="P65" s="82" t="e">
        <f>VLOOKUP(D65,MIĘŚNIEPI!$C$2:$F$400,4,0)</f>
        <v>#N/A</v>
      </c>
      <c r="Q65" s="42" t="s">
        <v>447</v>
      </c>
      <c r="R65" s="134" t="e">
        <f>VLOOKUP(D65,KRĄŻENIE1!$C$2:$F$400,4,0)</f>
        <v>#N/A</v>
      </c>
      <c r="S65" s="82" t="e">
        <f>VLOOKUP(D65,KRĄŻENIE1PI!$C$2:$F$400,4,0)</f>
        <v>#N/A</v>
      </c>
      <c r="T65" s="26"/>
      <c r="U65" s="134" t="e">
        <f>VLOOKUP(D65,ZMYSŁY!$C$2:$F$400,4,0)</f>
        <v>#N/A</v>
      </c>
      <c r="V65" s="82" t="e">
        <f>VLOOKUP(D65,ZMYSŁYPI!$C$2:$F$400,4,0)</f>
        <v>#N/A</v>
      </c>
      <c r="W65" s="52"/>
      <c r="X65" s="134" t="e">
        <f>VLOOKUP(D65,KRĄŻENIE2!$C$2:$F$400,4,0)</f>
        <v>#N/A</v>
      </c>
      <c r="Y65" s="47" t="e">
        <f>VLOOKUP(D65,KRĄŻENIE2PI!$C$2:$F$400,4,0)</f>
        <v>#N/A</v>
      </c>
      <c r="Z65" s="52"/>
      <c r="AA65" s="134" t="str">
        <f>VLOOKUP(D65,ODDECHOWY!$C$2:$F$400,4,0)</f>
        <v/>
      </c>
      <c r="AB65" s="53" t="e">
        <f>VLOOKUP(D65,ODDECHOWYPI!$C$2:$F$400,4,0)</f>
        <v>#N/A</v>
      </c>
      <c r="AC65" s="52"/>
      <c r="AD65" s="82" t="e">
        <f>VLOOKUP(D65,MOCZOWY!$C$2:$F$400,4,0)</f>
        <v>#N/A</v>
      </c>
      <c r="AE65" s="82"/>
      <c r="AF65" s="52"/>
      <c r="AG65" s="82" t="e">
        <f>VLOOKUP(D65,KREW!$C$2:$F$400,4,0)</f>
        <v>#N/A</v>
      </c>
      <c r="AH65" s="64"/>
      <c r="AI65" s="123">
        <f t="shared" si="0"/>
        <v>0</v>
      </c>
      <c r="AJ65" s="26"/>
      <c r="AK65" s="124">
        <f t="shared" si="1"/>
        <v>0</v>
      </c>
      <c r="AL65" s="121" t="s">
        <v>448</v>
      </c>
      <c r="AM65" s="93"/>
      <c r="AN65" s="100" t="e">
        <f>VLOOKUP(D65,EGZAMIN!$C$2:$F$400,4,0)</f>
        <v>#N/A</v>
      </c>
      <c r="AO65" s="151" t="e">
        <f t="shared" si="2"/>
        <v>#N/A</v>
      </c>
      <c r="AP65" s="16"/>
    </row>
    <row r="66" spans="1:43" s="18" customFormat="1" hidden="1" x14ac:dyDescent="0.25">
      <c r="A66" s="16">
        <v>12</v>
      </c>
      <c r="B66" s="16"/>
      <c r="C66" s="16"/>
      <c r="D66" s="17">
        <v>94192</v>
      </c>
      <c r="E66" s="17"/>
      <c r="F66" s="54" t="str">
        <f>VLOOKUP(D66,BHP!$D$2:$F$400,3,0)</f>
        <v>-</v>
      </c>
      <c r="G66" s="54" t="s">
        <v>447</v>
      </c>
      <c r="H66" s="54" t="s">
        <v>447</v>
      </c>
      <c r="I66" s="54" t="s">
        <v>447</v>
      </c>
      <c r="J66" s="54" t="s">
        <v>447</v>
      </c>
      <c r="K66" s="52" t="s">
        <v>447</v>
      </c>
      <c r="L66" s="123" t="e">
        <f>VLOOKUP(D66,NERWY!$C$2:$F$400,4,0)</f>
        <v>#N/A</v>
      </c>
      <c r="M66" s="84" t="e">
        <f>VLOOKUP(D66,NERWYPI!$C$2:$F$400,4,0)</f>
        <v>#N/A</v>
      </c>
      <c r="N66" s="42" t="s">
        <v>447</v>
      </c>
      <c r="O66" s="134" t="e">
        <f>VLOOKUP(D66,MIĘŚNIE!$C$2:$F$400,4,0)</f>
        <v>#N/A</v>
      </c>
      <c r="P66" s="82" t="e">
        <f>VLOOKUP(D66,MIĘŚNIEPI!$C$2:$F$400,4,0)</f>
        <v>#N/A</v>
      </c>
      <c r="Q66" s="42" t="s">
        <v>447</v>
      </c>
      <c r="R66" s="134" t="e">
        <f>VLOOKUP(D66,KRĄŻENIE1!$C$2:$F$400,4,0)</f>
        <v>#N/A</v>
      </c>
      <c r="S66" s="82" t="e">
        <f>VLOOKUP(D66,KRĄŻENIE1PI!$C$2:$F$400,4,0)</f>
        <v>#N/A</v>
      </c>
      <c r="T66" s="26"/>
      <c r="U66" s="134" t="e">
        <f>VLOOKUP(D66,ZMYSŁY!$C$2:$F$400,4,0)</f>
        <v>#N/A</v>
      </c>
      <c r="V66" s="82" t="e">
        <f>VLOOKUP(D66,ZMYSŁYPI!$C$2:$F$400,4,0)</f>
        <v>#N/A</v>
      </c>
      <c r="W66" s="52"/>
      <c r="X66" s="134" t="e">
        <f>VLOOKUP(D66,KRĄŻENIE2!$C$2:$F$400,4,0)</f>
        <v>#N/A</v>
      </c>
      <c r="Y66" s="47" t="e">
        <f>VLOOKUP(D66,KRĄŻENIE2PI!$C$2:$F$400,4,0)</f>
        <v>#N/A</v>
      </c>
      <c r="Z66" s="52"/>
      <c r="AA66" s="134" t="str">
        <f>VLOOKUP(D66,ODDECHOWY!$C$2:$F$400,4,0)</f>
        <v/>
      </c>
      <c r="AB66" s="53" t="e">
        <f>VLOOKUP(D66,ODDECHOWYPI!$C$2:$F$400,4,0)</f>
        <v>#N/A</v>
      </c>
      <c r="AC66" s="52"/>
      <c r="AD66" s="82" t="e">
        <f>VLOOKUP(D66,MOCZOWY!$C$2:$F$400,4,0)</f>
        <v>#N/A</v>
      </c>
      <c r="AE66" s="82"/>
      <c r="AF66" s="52"/>
      <c r="AG66" s="82" t="e">
        <f>VLOOKUP(D66,KREW!$C$2:$F$400,4,0)</f>
        <v>#N/A</v>
      </c>
      <c r="AH66" s="64"/>
      <c r="AI66" s="123">
        <f t="shared" si="0"/>
        <v>0</v>
      </c>
      <c r="AJ66" s="26"/>
      <c r="AK66" s="124">
        <f t="shared" si="1"/>
        <v>0</v>
      </c>
      <c r="AL66" s="121" t="s">
        <v>448</v>
      </c>
      <c r="AM66" s="93"/>
      <c r="AN66" s="100" t="e">
        <f>VLOOKUP(D66,EGZAMIN!$C$2:$F$400,4,0)</f>
        <v>#N/A</v>
      </c>
      <c r="AO66" s="151" t="e">
        <f t="shared" si="2"/>
        <v>#N/A</v>
      </c>
      <c r="AP66" s="16"/>
    </row>
    <row r="67" spans="1:43" s="18" customFormat="1" hidden="1" x14ac:dyDescent="0.25">
      <c r="A67" s="16">
        <v>13</v>
      </c>
      <c r="B67" s="16"/>
      <c r="C67" s="16"/>
      <c r="D67" s="17">
        <v>93594</v>
      </c>
      <c r="E67" s="17"/>
      <c r="F67" s="54" t="str">
        <f>VLOOKUP(D67,BHP!$D$2:$F$400,3,0)</f>
        <v>-</v>
      </c>
      <c r="G67" s="54" t="s">
        <v>447</v>
      </c>
      <c r="H67" s="54" t="s">
        <v>447</v>
      </c>
      <c r="I67" s="54" t="s">
        <v>447</v>
      </c>
      <c r="J67" s="54" t="s">
        <v>447</v>
      </c>
      <c r="K67" s="52" t="s">
        <v>447</v>
      </c>
      <c r="L67" s="123" t="e">
        <f>VLOOKUP(D67,NERWY!$C$2:$F$400,4,0)</f>
        <v>#N/A</v>
      </c>
      <c r="M67" s="84" t="e">
        <f>VLOOKUP(D67,NERWYPI!$C$2:$F$400,4,0)</f>
        <v>#N/A</v>
      </c>
      <c r="N67" s="42" t="s">
        <v>447</v>
      </c>
      <c r="O67" s="134" t="e">
        <f>VLOOKUP(D67,MIĘŚNIE!$C$2:$F$400,4,0)</f>
        <v>#N/A</v>
      </c>
      <c r="P67" s="82" t="e">
        <f>VLOOKUP(D67,MIĘŚNIEPI!$C$2:$F$400,4,0)</f>
        <v>#N/A</v>
      </c>
      <c r="Q67" s="42" t="s">
        <v>447</v>
      </c>
      <c r="R67" s="134" t="e">
        <f>VLOOKUP(D67,KRĄŻENIE1!$C$2:$F$400,4,0)</f>
        <v>#N/A</v>
      </c>
      <c r="S67" s="82" t="e">
        <f>VLOOKUP(D67,KRĄŻENIE1PI!$C$2:$F$400,4,0)</f>
        <v>#N/A</v>
      </c>
      <c r="T67" s="26"/>
      <c r="U67" s="134" t="e">
        <f>VLOOKUP(D67,ZMYSŁY!$C$2:$F$400,4,0)</f>
        <v>#N/A</v>
      </c>
      <c r="V67" s="82" t="e">
        <f>VLOOKUP(D67,ZMYSŁYPI!$C$2:$F$400,4,0)</f>
        <v>#N/A</v>
      </c>
      <c r="W67" s="52"/>
      <c r="X67" s="134" t="e">
        <f>VLOOKUP(D67,KRĄŻENIE2!$C$2:$F$400,4,0)</f>
        <v>#N/A</v>
      </c>
      <c r="Y67" s="47" t="e">
        <f>VLOOKUP(D67,KRĄŻENIE2PI!$C$2:$F$400,4,0)</f>
        <v>#N/A</v>
      </c>
      <c r="Z67" s="52"/>
      <c r="AA67" s="134" t="str">
        <f>VLOOKUP(D67,ODDECHOWY!$C$2:$F$400,4,0)</f>
        <v/>
      </c>
      <c r="AB67" s="53" t="e">
        <f>VLOOKUP(D67,ODDECHOWYPI!$C$2:$F$400,4,0)</f>
        <v>#N/A</v>
      </c>
      <c r="AC67" s="52"/>
      <c r="AD67" s="82" t="e">
        <f>VLOOKUP(D67,MOCZOWY!$C$2:$F$400,4,0)</f>
        <v>#N/A</v>
      </c>
      <c r="AE67" s="82"/>
      <c r="AF67" s="52"/>
      <c r="AG67" s="82" t="e">
        <f>VLOOKUP(D67,KREW!$C$2:$F$400,4,0)</f>
        <v>#N/A</v>
      </c>
      <c r="AH67" s="64"/>
      <c r="AI67" s="123">
        <f t="shared" si="0"/>
        <v>0</v>
      </c>
      <c r="AJ67" s="26"/>
      <c r="AK67" s="124">
        <f t="shared" si="1"/>
        <v>0</v>
      </c>
      <c r="AL67" s="121" t="s">
        <v>448</v>
      </c>
      <c r="AM67" s="93"/>
      <c r="AN67" s="100" t="e">
        <f>VLOOKUP(D67,EGZAMIN!$C$2:$F$400,4,0)</f>
        <v>#N/A</v>
      </c>
      <c r="AO67" s="151" t="e">
        <f t="shared" si="2"/>
        <v>#N/A</v>
      </c>
      <c r="AP67" s="16"/>
    </row>
    <row r="68" spans="1:43" s="18" customFormat="1" hidden="1" x14ac:dyDescent="0.25">
      <c r="A68" s="16">
        <v>14</v>
      </c>
      <c r="B68" s="16"/>
      <c r="C68" s="16"/>
      <c r="D68" s="17">
        <v>91665</v>
      </c>
      <c r="E68" s="17" t="s">
        <v>197</v>
      </c>
      <c r="F68" s="84" t="str">
        <f>VLOOKUP(D68,BHP!$D$2:$F$400,3,0)</f>
        <v>-</v>
      </c>
      <c r="G68" s="84" t="e">
        <f>VLOOKUP(D68,WYKŁAD1!$D$2:$H$701,5,0)</f>
        <v>#N/A</v>
      </c>
      <c r="H68" s="84" t="e">
        <f>VLOOKUP(D68,WYKŁAD2!$D$2:$H$701,5,0)</f>
        <v>#N/A</v>
      </c>
      <c r="I68" s="84" t="e">
        <f>VLOOKUP(D68,WYKŁAD3!$D$2:$H$701,5,0)</f>
        <v>#N/A</v>
      </c>
      <c r="J68" s="84" t="e">
        <f>VLOOKUP(D68,WYKŁAD4!$D$2:$H$699,5,0)</f>
        <v>#N/A</v>
      </c>
      <c r="K68" s="84" t="s">
        <v>196</v>
      </c>
      <c r="L68" s="123" t="e">
        <f>VLOOKUP(D68,NERWY!$C$2:$F$400,4,0)</f>
        <v>#N/A</v>
      </c>
      <c r="M68" s="84" t="e">
        <f>VLOOKUP(D68,NERWYPI!$C$2:$F$400,4,0)</f>
        <v>#N/A</v>
      </c>
      <c r="N68" s="26"/>
      <c r="O68" s="134" t="e">
        <f>VLOOKUP(D68,MIĘŚNIE!$C$2:$F$400,4,0)</f>
        <v>#N/A</v>
      </c>
      <c r="P68" s="82" t="e">
        <f>VLOOKUP(D68,MIĘŚNIEPI!$C$2:$F$400,4,0)</f>
        <v>#N/A</v>
      </c>
      <c r="Q68" s="26"/>
      <c r="R68" s="134" t="e">
        <f>VLOOKUP(D68,KRĄŻENIE1!$C$2:$F$400,4,0)</f>
        <v>#N/A</v>
      </c>
      <c r="S68" s="82" t="e">
        <f>VLOOKUP(D68,KRĄŻENIE1PI!$C$2:$F$400,4,0)</f>
        <v>#N/A</v>
      </c>
      <c r="T68" s="26"/>
      <c r="U68" s="134" t="e">
        <f>VLOOKUP(D68,ZMYSŁY!$C$2:$F$400,4,0)</f>
        <v>#N/A</v>
      </c>
      <c r="V68" s="82" t="e">
        <f>VLOOKUP(D68,ZMYSŁYPI!$C$2:$F$400,4,0)</f>
        <v>#N/A</v>
      </c>
      <c r="W68" s="52"/>
      <c r="X68" s="134" t="e">
        <f>VLOOKUP(D68,KRĄŻENIE2!$C$2:$F$400,4,0)</f>
        <v>#N/A</v>
      </c>
      <c r="Y68" s="47" t="e">
        <f>VLOOKUP(D68,KRĄŻENIE2PI!$C$2:$F$400,4,0)</f>
        <v>#N/A</v>
      </c>
      <c r="Z68" s="52"/>
      <c r="AA68" s="134" t="str">
        <f>VLOOKUP(D68,ODDECHOWY!$C$2:$F$400,4,0)</f>
        <v/>
      </c>
      <c r="AB68" s="53" t="e">
        <f>VLOOKUP(D68,ODDECHOWYPI!$C$2:$F$400,4,0)</f>
        <v>#N/A</v>
      </c>
      <c r="AC68" s="52"/>
      <c r="AD68" s="82" t="e">
        <f>VLOOKUP(D68,MOCZOWY!$C$2:$F$400,4,0)</f>
        <v>#N/A</v>
      </c>
      <c r="AE68" s="82"/>
      <c r="AF68" s="52"/>
      <c r="AG68" s="82" t="e">
        <f>VLOOKUP(D68,KREW!$C$2:$F$400,4,0)</f>
        <v>#N/A</v>
      </c>
      <c r="AH68" s="64"/>
      <c r="AI68" s="123">
        <f t="shared" si="0"/>
        <v>0</v>
      </c>
      <c r="AJ68" s="26"/>
      <c r="AK68" s="124">
        <f t="shared" si="1"/>
        <v>0</v>
      </c>
      <c r="AL68" s="121" t="s">
        <v>448</v>
      </c>
      <c r="AM68" s="93"/>
      <c r="AN68" s="100" t="e">
        <f>VLOOKUP(D68,EGZAMIN!$C$2:$F$400,4,0)</f>
        <v>#N/A</v>
      </c>
      <c r="AO68" s="151" t="e">
        <f t="shared" si="2"/>
        <v>#N/A</v>
      </c>
      <c r="AP68" s="16"/>
    </row>
    <row r="69" spans="1:43" s="122" customFormat="1" x14ac:dyDescent="0.25">
      <c r="A69" s="88">
        <v>11</v>
      </c>
      <c r="B69" s="88"/>
      <c r="C69" s="88"/>
      <c r="D69" s="83">
        <v>93667</v>
      </c>
      <c r="E69" s="83"/>
      <c r="F69" s="84" t="str">
        <f>VLOOKUP(D69,BHP!$D$2:$F$400,3,0)</f>
        <v>+</v>
      </c>
      <c r="G69" s="84" t="s">
        <v>446</v>
      </c>
      <c r="H69" s="84" t="s">
        <v>446</v>
      </c>
      <c r="I69" s="84" t="s">
        <v>446</v>
      </c>
      <c r="J69" s="84" t="str">
        <f>VLOOKUP(D69,WYKŁAD4!$D$2:$H$699,5,0)</f>
        <v>+</v>
      </c>
      <c r="K69" s="82" t="s">
        <v>446</v>
      </c>
      <c r="L69" s="69">
        <f>VLOOKUP(D69,NERWY!$C$2:$F$400,4,0)</f>
        <v>3</v>
      </c>
      <c r="M69" s="69" t="s">
        <v>448</v>
      </c>
      <c r="N69" s="53" t="s">
        <v>446</v>
      </c>
      <c r="O69" s="53">
        <f>VLOOKUP(D69,MIĘŚNIE!$C$2:$F$400,4,0)</f>
        <v>3</v>
      </c>
      <c r="P69" s="53" t="s">
        <v>448</v>
      </c>
      <c r="Q69" s="53" t="s">
        <v>446</v>
      </c>
      <c r="R69" s="53">
        <f>VLOOKUP(D69,KRĄŻENIE1!$C$2:$F$400,4,0)</f>
        <v>3</v>
      </c>
      <c r="S69" s="53">
        <f>VLOOKUP(D69,KRĄŻENIE1PI!$C$2:$F$400,4,0)</f>
        <v>6</v>
      </c>
      <c r="T69" s="53" t="s">
        <v>446</v>
      </c>
      <c r="U69" s="53">
        <f>VLOOKUP(D69,ZMYSŁY!$C$2:$F$400,4,0)</f>
        <v>7</v>
      </c>
      <c r="V69" s="53"/>
      <c r="W69" s="53" t="s">
        <v>446</v>
      </c>
      <c r="X69" s="53">
        <f>VLOOKUP(D69,KRĄŻENIE2!$C$2:$F$400,4,0)</f>
        <v>3</v>
      </c>
      <c r="Y69" s="53" t="s">
        <v>448</v>
      </c>
      <c r="Z69" s="53" t="s">
        <v>446</v>
      </c>
      <c r="AA69" s="53">
        <f>VLOOKUP(D69,ODDECHOWY!$C$2:$F$400,4,0)</f>
        <v>5</v>
      </c>
      <c r="AB69" s="53" t="s">
        <v>448</v>
      </c>
      <c r="AC69" s="53" t="s">
        <v>446</v>
      </c>
      <c r="AD69" s="82">
        <f>VLOOKUP(D69,MOCZOWY!$C$2:$F$400,4,0)</f>
        <v>8</v>
      </c>
      <c r="AE69" s="82"/>
      <c r="AF69" s="82" t="s">
        <v>446</v>
      </c>
      <c r="AG69" s="82">
        <f>VLOOKUP(D69,KREW!$C$2:$F$400,4,0)</f>
        <v>7</v>
      </c>
      <c r="AH69" s="64"/>
      <c r="AI69" s="84">
        <f t="shared" ref="AI69:AI132" si="3">SUMIF(L69:AG69,"&gt;5")</f>
        <v>28</v>
      </c>
      <c r="AJ69" s="82">
        <v>0</v>
      </c>
      <c r="AK69" s="86">
        <f t="shared" ref="AK69:AK132" si="4">SUM(AI69:AJ69)</f>
        <v>28</v>
      </c>
      <c r="AL69" s="121" t="s">
        <v>448</v>
      </c>
      <c r="AM69" s="99"/>
      <c r="AN69" s="100">
        <f>VLOOKUP(D69,EGZAMIN!$C$2:$F$400,4,0)</f>
        <v>33</v>
      </c>
      <c r="AO69" s="150">
        <f t="shared" ref="AO69:AO130" si="5">IF(AN69&lt;36,2,IF(AN69&lt;41,3,IF(AN69&lt;46,3.5,IF(AN69&lt;51,4,IF(AN69&lt;55,4.5,IF(AN69&gt;55,5))))))</f>
        <v>2</v>
      </c>
      <c r="AP69" s="125">
        <v>31</v>
      </c>
      <c r="AQ69" s="122">
        <v>2</v>
      </c>
    </row>
    <row r="70" spans="1:43" s="85" customFormat="1" x14ac:dyDescent="0.25">
      <c r="A70" s="88">
        <v>12</v>
      </c>
      <c r="B70" s="88"/>
      <c r="C70" s="88"/>
      <c r="D70" s="83">
        <v>80852</v>
      </c>
      <c r="E70" s="83"/>
      <c r="F70" s="84" t="str">
        <f>VLOOKUP(D70,BHP!$D$2:$F$400,3,0)</f>
        <v>+</v>
      </c>
      <c r="G70" s="84" t="str">
        <f>VLOOKUP(D70,WYKŁAD1!$D$2:$H$701,5,0)</f>
        <v>+</v>
      </c>
      <c r="H70" s="84" t="str">
        <f>VLOOKUP(D70,WYKŁAD2!$D$2:$H$701,5,0)</f>
        <v>+</v>
      </c>
      <c r="I70" s="84" t="str">
        <f>VLOOKUP(D70,WYKŁAD3!$D$2:$H$701,5,0)</f>
        <v>+</v>
      </c>
      <c r="J70" s="84" t="str">
        <f>VLOOKUP(D70,WYKŁAD4!$D$2:$H$699,5,0)</f>
        <v>+</v>
      </c>
      <c r="K70" s="82" t="s">
        <v>446</v>
      </c>
      <c r="L70" s="69">
        <f>VLOOKUP(D70,NERWY!$C$2:$F$400,4,0)</f>
        <v>10</v>
      </c>
      <c r="M70" s="69"/>
      <c r="N70" s="53" t="s">
        <v>446</v>
      </c>
      <c r="O70" s="53">
        <f>VLOOKUP(D70,MIĘŚNIE!$C$2:$F$400,4,0)</f>
        <v>9</v>
      </c>
      <c r="P70" s="53"/>
      <c r="Q70" s="53" t="s">
        <v>446</v>
      </c>
      <c r="R70" s="53">
        <f>VLOOKUP(D70,KRĄŻENIE1!$C$2:$F$400,4,0)</f>
        <v>7</v>
      </c>
      <c r="S70" s="53"/>
      <c r="T70" s="53" t="s">
        <v>446</v>
      </c>
      <c r="U70" s="53">
        <f>VLOOKUP(D70,ZMYSŁY!$C$2:$F$400,4,0)</f>
        <v>8</v>
      </c>
      <c r="V70" s="53"/>
      <c r="W70" s="53" t="s">
        <v>446</v>
      </c>
      <c r="X70" s="53">
        <f>VLOOKUP(D70,KRĄŻENIE2!$C$2:$F$400,4,0)</f>
        <v>8</v>
      </c>
      <c r="Y70" s="53"/>
      <c r="Z70" s="53" t="s">
        <v>446</v>
      </c>
      <c r="AA70" s="53">
        <f>VLOOKUP(D70,ODDECHOWY!$C$2:$F$400,4,0)</f>
        <v>9</v>
      </c>
      <c r="AB70" s="53"/>
      <c r="AC70" s="53" t="s">
        <v>446</v>
      </c>
      <c r="AD70" s="82">
        <f>VLOOKUP(D70,MOCZOWY!$C$2:$F$400,4,0)</f>
        <v>9</v>
      </c>
      <c r="AE70" s="82"/>
      <c r="AF70" s="82" t="s">
        <v>446</v>
      </c>
      <c r="AG70" s="82">
        <f>VLOOKUP(D70,KREW!$C$2:$F$400,4,0)</f>
        <v>10</v>
      </c>
      <c r="AH70" s="64"/>
      <c r="AI70" s="84">
        <f t="shared" si="3"/>
        <v>70</v>
      </c>
      <c r="AJ70" s="82">
        <v>2</v>
      </c>
      <c r="AK70" s="86">
        <f t="shared" si="4"/>
        <v>72</v>
      </c>
      <c r="AL70" s="121" t="s">
        <v>448</v>
      </c>
      <c r="AM70" s="94">
        <v>4</v>
      </c>
      <c r="AN70" s="90"/>
      <c r="AO70" s="151"/>
      <c r="AP70" s="88"/>
    </row>
    <row r="71" spans="1:43" s="122" customFormat="1" x14ac:dyDescent="0.25">
      <c r="A71" s="88">
        <v>13</v>
      </c>
      <c r="B71" s="88"/>
      <c r="C71" s="88"/>
      <c r="D71" s="83">
        <v>93756</v>
      </c>
      <c r="E71" s="83"/>
      <c r="F71" s="84" t="str">
        <f>VLOOKUP(D71,BHP!$D$2:$F$400,3,0)</f>
        <v>+</v>
      </c>
      <c r="G71" s="84" t="s">
        <v>446</v>
      </c>
      <c r="H71" s="84" t="str">
        <f>VLOOKUP(D71,WYKŁAD2!$D$2:$H$701,5,0)</f>
        <v>+</v>
      </c>
      <c r="I71" s="84" t="str">
        <f>VLOOKUP(D71,WYKŁAD3!$D$2:$H$701,5,0)</f>
        <v>+</v>
      </c>
      <c r="J71" s="84" t="str">
        <f>VLOOKUP(D71,WYKŁAD4!$D$2:$H$699,5,0)</f>
        <v>+</v>
      </c>
      <c r="K71" s="82" t="s">
        <v>446</v>
      </c>
      <c r="L71" s="69">
        <f>VLOOKUP(D71,NERWY!$C$2:$F$400,4,0)</f>
        <v>5</v>
      </c>
      <c r="M71" s="69">
        <f>VLOOKUP(D71,NERWYPI!$C$2:$F$400,4,0)</f>
        <v>9</v>
      </c>
      <c r="N71" s="53" t="s">
        <v>446</v>
      </c>
      <c r="O71" s="53">
        <f>VLOOKUP(D71,MIĘŚNIE!$C$2:$F$400,4,0)</f>
        <v>8</v>
      </c>
      <c r="P71" s="53"/>
      <c r="Q71" s="53" t="s">
        <v>446</v>
      </c>
      <c r="R71" s="53">
        <f>VLOOKUP(D71,KRĄŻENIE1!$C$2:$F$400,4,0)</f>
        <v>4</v>
      </c>
      <c r="S71" s="53">
        <f>VLOOKUP(D71,KRĄŻENIE1PI!$C$2:$F$400,4,0)</f>
        <v>8</v>
      </c>
      <c r="T71" s="53" t="s">
        <v>446</v>
      </c>
      <c r="U71" s="53">
        <f>VLOOKUP(D71,ZMYSŁY!$C$2:$F$400,4,0)</f>
        <v>7</v>
      </c>
      <c r="V71" s="53"/>
      <c r="W71" s="53" t="s">
        <v>446</v>
      </c>
      <c r="X71" s="53">
        <f>VLOOKUP(D71,KRĄŻENIE2!$C$2:$F$400,4,0)</f>
        <v>5</v>
      </c>
      <c r="Y71" s="53">
        <f>VLOOKUP(D71,KRĄŻENIE2PI!$C$2:$F$400,4,0)</f>
        <v>8</v>
      </c>
      <c r="Z71" s="82" t="s">
        <v>446</v>
      </c>
      <c r="AA71" s="82">
        <f>VLOOKUP(D71,ODDECHOWY!$C$2:$F$400,4,0)</f>
        <v>7</v>
      </c>
      <c r="AB71" s="53"/>
      <c r="AC71" s="82" t="s">
        <v>446</v>
      </c>
      <c r="AD71" s="82">
        <f>VLOOKUP(D71,MOCZOWY!$C$2:$F$400,4,0)</f>
        <v>10</v>
      </c>
      <c r="AE71" s="82"/>
      <c r="AF71" s="82" t="s">
        <v>446</v>
      </c>
      <c r="AG71" s="82">
        <f>VLOOKUP(D71,KREW!$C$2:$F$400,4,0)</f>
        <v>7</v>
      </c>
      <c r="AH71" s="64"/>
      <c r="AI71" s="84">
        <f t="shared" si="3"/>
        <v>64</v>
      </c>
      <c r="AJ71" s="82">
        <v>3</v>
      </c>
      <c r="AK71" s="86">
        <f t="shared" si="4"/>
        <v>67</v>
      </c>
      <c r="AL71" s="121" t="s">
        <v>448</v>
      </c>
      <c r="AM71" s="94"/>
      <c r="AN71" s="90">
        <f>VLOOKUP(D71,EGZAMIN!$C$2:$F$400,4,0)</f>
        <v>38</v>
      </c>
      <c r="AO71" s="151">
        <f t="shared" si="5"/>
        <v>3</v>
      </c>
      <c r="AP71" s="125"/>
    </row>
    <row r="72" spans="1:43" s="120" customFormat="1" x14ac:dyDescent="0.25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5"/>
      <c r="AJ72" s="114"/>
      <c r="AK72" s="130"/>
      <c r="AL72" s="130"/>
      <c r="AM72" s="118"/>
      <c r="AN72" s="118"/>
      <c r="AO72" s="152"/>
      <c r="AP72" s="113"/>
    </row>
    <row r="73" spans="1:43" s="122" customFormat="1" x14ac:dyDescent="0.25">
      <c r="A73" s="88">
        <v>1</v>
      </c>
      <c r="B73" s="88"/>
      <c r="C73" s="88"/>
      <c r="D73" s="83">
        <v>93515</v>
      </c>
      <c r="E73" s="83"/>
      <c r="F73" s="84" t="str">
        <f>VLOOKUP(D73,BHP!$D$2:$F$400,3,0)</f>
        <v>+</v>
      </c>
      <c r="G73" s="84" t="str">
        <f>VLOOKUP(D73,WYKŁAD1!$D$2:$H$701,5,0)</f>
        <v>+</v>
      </c>
      <c r="H73" s="84" t="str">
        <f>VLOOKUP(D73,WYKŁAD2!$D$2:$H$701,5,0)</f>
        <v>+</v>
      </c>
      <c r="I73" s="84" t="str">
        <f>VLOOKUP(D73,WYKŁAD3!$D$2:$H$701,5,0)</f>
        <v>+</v>
      </c>
      <c r="J73" s="84" t="str">
        <f>VLOOKUP(D73,WYKŁAD4!$D$2:$H$699,5,0)</f>
        <v>+</v>
      </c>
      <c r="K73" s="82" t="s">
        <v>446</v>
      </c>
      <c r="L73" s="84">
        <f>VLOOKUP(D73,NERWY!$C$2:$F$400,4,0)</f>
        <v>10</v>
      </c>
      <c r="M73" s="84"/>
      <c r="N73" s="82" t="s">
        <v>446</v>
      </c>
      <c r="O73" s="82">
        <f>VLOOKUP(D73,MIĘŚNIE!$C$2:$F$400,4,0)</f>
        <v>10</v>
      </c>
      <c r="P73" s="82"/>
      <c r="Q73" s="82" t="s">
        <v>446</v>
      </c>
      <c r="R73" s="82">
        <f>VLOOKUP(D73,KRĄŻENIE1!$C$2:$F$400,4,0)</f>
        <v>6</v>
      </c>
      <c r="S73" s="82"/>
      <c r="T73" s="82" t="s">
        <v>446</v>
      </c>
      <c r="U73" s="82">
        <f>VLOOKUP(D73,ZMYSŁY!$C$2:$F$400,4,0)</f>
        <v>8</v>
      </c>
      <c r="V73" s="82"/>
      <c r="W73" s="82" t="s">
        <v>446</v>
      </c>
      <c r="X73" s="82">
        <f>VLOOKUP(D73,KRĄŻENIE2!$C$2:$F$400,4,0)</f>
        <v>7</v>
      </c>
      <c r="Y73" s="64"/>
      <c r="Z73" s="82" t="s">
        <v>446</v>
      </c>
      <c r="AA73" s="82">
        <f>VLOOKUP(D73,ODDECHOWY!$C$2:$F$400,4,0)</f>
        <v>8</v>
      </c>
      <c r="AB73" s="53"/>
      <c r="AC73" s="82" t="s">
        <v>446</v>
      </c>
      <c r="AD73" s="82">
        <f>VLOOKUP(D73,MOCZOWY!$C$2:$F$400,4,0)</f>
        <v>8</v>
      </c>
      <c r="AE73" s="82"/>
      <c r="AF73" s="82" t="s">
        <v>446</v>
      </c>
      <c r="AG73" s="82">
        <f>VLOOKUP(D73,KREW!$C$2:$F$400,4,0)</f>
        <v>9</v>
      </c>
      <c r="AH73" s="64"/>
      <c r="AI73" s="84">
        <f t="shared" si="3"/>
        <v>66</v>
      </c>
      <c r="AJ73" s="82">
        <v>0</v>
      </c>
      <c r="AK73" s="86">
        <f t="shared" si="4"/>
        <v>66</v>
      </c>
      <c r="AL73" s="121" t="s">
        <v>448</v>
      </c>
      <c r="AM73" s="94">
        <v>3</v>
      </c>
      <c r="AN73" s="90"/>
      <c r="AO73" s="151"/>
      <c r="AP73" s="125"/>
    </row>
    <row r="74" spans="1:43" s="122" customFormat="1" x14ac:dyDescent="0.25">
      <c r="A74" s="88">
        <v>2</v>
      </c>
      <c r="B74" s="88"/>
      <c r="C74" s="88"/>
      <c r="D74" s="83">
        <v>93518</v>
      </c>
      <c r="E74" s="83"/>
      <c r="F74" s="84" t="str">
        <f>VLOOKUP(D74,BHP!$D$2:$F$400,3,0)</f>
        <v>+</v>
      </c>
      <c r="G74" s="84" t="str">
        <f>VLOOKUP(D74,WYKŁAD1!$D$2:$H$701,5,0)</f>
        <v>+</v>
      </c>
      <c r="H74" s="84" t="str">
        <f>VLOOKUP(D74,WYKŁAD2!$D$2:$H$701,5,0)</f>
        <v>+</v>
      </c>
      <c r="I74" s="84" t="str">
        <f>VLOOKUP(D74,WYKŁAD3!$D$2:$H$701,5,0)</f>
        <v>+</v>
      </c>
      <c r="J74" s="84" t="str">
        <f>VLOOKUP(D74,WYKŁAD4!$D$2:$H$699,5,0)</f>
        <v>+</v>
      </c>
      <c r="K74" s="82" t="s">
        <v>446</v>
      </c>
      <c r="L74" s="84">
        <f>VLOOKUP(D74,NERWY!$C$2:$F$400,4,0)</f>
        <v>10</v>
      </c>
      <c r="M74" s="84"/>
      <c r="N74" s="82" t="s">
        <v>446</v>
      </c>
      <c r="O74" s="82">
        <f>VLOOKUP(D74,MIĘŚNIE!$C$2:$F$400,4,0)</f>
        <v>9</v>
      </c>
      <c r="P74" s="82"/>
      <c r="Q74" s="82" t="s">
        <v>446</v>
      </c>
      <c r="R74" s="82">
        <f>VLOOKUP(D74,KRĄŻENIE1!$C$2:$F$400,4,0)</f>
        <v>6</v>
      </c>
      <c r="S74" s="82"/>
      <c r="T74" s="82" t="s">
        <v>446</v>
      </c>
      <c r="U74" s="82">
        <f>VLOOKUP(D74,ZMYSŁY!$C$2:$F$400,4,0)</f>
        <v>8</v>
      </c>
      <c r="V74" s="82"/>
      <c r="W74" s="82" t="s">
        <v>446</v>
      </c>
      <c r="X74" s="82">
        <f>VLOOKUP(D74,KRĄŻENIE2!$C$2:$F$400,4,0)</f>
        <v>7</v>
      </c>
      <c r="Y74" s="64"/>
      <c r="Z74" s="82" t="s">
        <v>446</v>
      </c>
      <c r="AA74" s="82">
        <f>VLOOKUP(D74,ODDECHOWY!$C$2:$F$400,4,0)</f>
        <v>9</v>
      </c>
      <c r="AB74" s="53"/>
      <c r="AC74" s="82" t="s">
        <v>446</v>
      </c>
      <c r="AD74" s="82">
        <f>VLOOKUP(D74,MOCZOWY!$C$2:$F$400,4,0)</f>
        <v>8</v>
      </c>
      <c r="AE74" s="82"/>
      <c r="AF74" s="82" t="s">
        <v>446</v>
      </c>
      <c r="AG74" s="82">
        <f>VLOOKUP(D74,KREW!$C$2:$F$400,4,0)</f>
        <v>8</v>
      </c>
      <c r="AH74" s="64"/>
      <c r="AI74" s="84">
        <f t="shared" si="3"/>
        <v>65</v>
      </c>
      <c r="AJ74" s="82">
        <v>0</v>
      </c>
      <c r="AK74" s="86">
        <f t="shared" si="4"/>
        <v>65</v>
      </c>
      <c r="AL74" s="121" t="s">
        <v>448</v>
      </c>
      <c r="AM74" s="94">
        <v>3.5</v>
      </c>
      <c r="AN74" s="90"/>
      <c r="AO74" s="151"/>
      <c r="AP74" s="125"/>
    </row>
    <row r="75" spans="1:43" s="70" customFormat="1" x14ac:dyDescent="0.25">
      <c r="A75" s="60">
        <v>3</v>
      </c>
      <c r="B75" s="60"/>
      <c r="C75" s="60"/>
      <c r="D75" s="66">
        <v>93930</v>
      </c>
      <c r="E75" s="66"/>
      <c r="F75" s="69" t="str">
        <f>VLOOKUP(D75,BHP!$D$2:$F$400,3,0)</f>
        <v>+</v>
      </c>
      <c r="G75" s="69" t="str">
        <f>VLOOKUP(D75,WYKŁAD1!$D$2:$H$701,5,0)</f>
        <v>+</v>
      </c>
      <c r="H75" s="69" t="str">
        <f>VLOOKUP(D75,WYKŁAD2!$D$2:$H$701,5,0)</f>
        <v>+</v>
      </c>
      <c r="I75" s="69" t="str">
        <f>VLOOKUP(D75,WYKŁAD3!$D$2:$H$701,5,0)</f>
        <v>+</v>
      </c>
      <c r="J75" s="69" t="str">
        <f>VLOOKUP(D75,WYKŁAD4!$D$2:$H$699,5,0)</f>
        <v>+</v>
      </c>
      <c r="K75" s="53" t="s">
        <v>446</v>
      </c>
      <c r="L75" s="69">
        <f>VLOOKUP(D75,NERWY!$C$2:$F$400,4,0)</f>
        <v>10</v>
      </c>
      <c r="M75" s="69"/>
      <c r="N75" s="53" t="s">
        <v>446</v>
      </c>
      <c r="O75" s="53">
        <f>VLOOKUP(D75,MIĘŚNIE!$C$2:$F$400,4,0)</f>
        <v>9</v>
      </c>
      <c r="P75" s="53"/>
      <c r="Q75" s="53" t="s">
        <v>446</v>
      </c>
      <c r="R75" s="53">
        <f>VLOOKUP(D75,KRĄŻENIE1!$C$2:$F$400,4,0)</f>
        <v>6</v>
      </c>
      <c r="S75" s="53"/>
      <c r="T75" s="53" t="s">
        <v>446</v>
      </c>
      <c r="U75" s="53">
        <f>VLOOKUP(D75,ZMYSŁY!$C$2:$F$400,4,0)</f>
        <v>5</v>
      </c>
      <c r="V75" s="53">
        <f>VLOOKUP(D75,ZMYSŁYPI!$C$2:$F$400,4,0)</f>
        <v>7</v>
      </c>
      <c r="W75" s="53" t="s">
        <v>446</v>
      </c>
      <c r="X75" s="53">
        <f>VLOOKUP(D75,KRĄŻENIE2!$C$2:$F$400,4,0)</f>
        <v>6</v>
      </c>
      <c r="Y75" s="64"/>
      <c r="Z75" s="53" t="s">
        <v>446</v>
      </c>
      <c r="AA75" s="53">
        <f>VLOOKUP(D75,ODDECHOWY!$C$2:$F$400,4,0)</f>
        <v>9</v>
      </c>
      <c r="AB75" s="53"/>
      <c r="AC75" s="53" t="s">
        <v>446</v>
      </c>
      <c r="AD75" s="53">
        <f>VLOOKUP(D75,MOCZOWY!$C$2:$F$400,4,0)</f>
        <v>9</v>
      </c>
      <c r="AE75" s="82"/>
      <c r="AF75" s="53" t="s">
        <v>446</v>
      </c>
      <c r="AG75" s="53">
        <f>VLOOKUP(D75,KREW!$C$2:$F$400,4,0)</f>
        <v>7</v>
      </c>
      <c r="AH75" s="64"/>
      <c r="AI75" s="69">
        <f t="shared" si="3"/>
        <v>63</v>
      </c>
      <c r="AJ75" s="53">
        <v>0</v>
      </c>
      <c r="AK75" s="87">
        <f t="shared" si="4"/>
        <v>63</v>
      </c>
      <c r="AL75" s="121" t="s">
        <v>448</v>
      </c>
      <c r="AM75" s="92"/>
      <c r="AN75" s="90">
        <f>VLOOKUP(D75,EGZAMIN!$C$2:$F$400,4,0)</f>
        <v>43</v>
      </c>
      <c r="AO75" s="151">
        <f t="shared" si="5"/>
        <v>3.5</v>
      </c>
      <c r="AP75" s="60"/>
    </row>
    <row r="76" spans="1:43" s="70" customFormat="1" x14ac:dyDescent="0.25">
      <c r="A76" s="60">
        <v>4</v>
      </c>
      <c r="B76" s="60"/>
      <c r="C76" s="60"/>
      <c r="D76" s="66">
        <v>93525</v>
      </c>
      <c r="E76" s="66"/>
      <c r="F76" s="69" t="str">
        <f>VLOOKUP(D76,BHP!$D$2:$F$400,3,0)</f>
        <v>+</v>
      </c>
      <c r="G76" s="69" t="str">
        <f>VLOOKUP(D76,WYKŁAD1!$D$2:$H$701,5,0)</f>
        <v>+</v>
      </c>
      <c r="H76" s="69" t="str">
        <f>VLOOKUP(D76,WYKŁAD2!$D$2:$H$701,5,0)</f>
        <v>+</v>
      </c>
      <c r="I76" s="69" t="str">
        <f>VLOOKUP(D76,WYKŁAD3!$D$2:$H$701,5,0)</f>
        <v>+</v>
      </c>
      <c r="J76" s="69" t="str">
        <f>VLOOKUP(D76,WYKŁAD4!$D$2:$H$699,5,0)</f>
        <v>+</v>
      </c>
      <c r="K76" s="53" t="s">
        <v>446</v>
      </c>
      <c r="L76" s="69">
        <f>VLOOKUP(D76,NERWY!$C$2:$F$400,4,0)</f>
        <v>7</v>
      </c>
      <c r="M76" s="69"/>
      <c r="N76" s="53" t="s">
        <v>446</v>
      </c>
      <c r="O76" s="53">
        <f>VLOOKUP(D76,MIĘŚNIE!$C$2:$F$400,4,0)</f>
        <v>9</v>
      </c>
      <c r="P76" s="53"/>
      <c r="Q76" s="53" t="s">
        <v>446</v>
      </c>
      <c r="R76" s="53">
        <f>VLOOKUP(D76,KRĄŻENIE1!$C$2:$F$400,4,0)</f>
        <v>5</v>
      </c>
      <c r="S76" s="53">
        <f>VLOOKUP(D76,KRĄŻENIE1PI!$C$2:$F$400,4,0)</f>
        <v>9</v>
      </c>
      <c r="T76" s="53" t="s">
        <v>446</v>
      </c>
      <c r="U76" s="53">
        <f>VLOOKUP(D76,ZMYSŁY!$C$2:$F$400,4,0)</f>
        <v>3</v>
      </c>
      <c r="V76" s="53">
        <f>VLOOKUP(D76,ZMYSŁYPI!$C$2:$F$400,4,0)</f>
        <v>8</v>
      </c>
      <c r="W76" s="53" t="s">
        <v>446</v>
      </c>
      <c r="X76" s="53">
        <f>VLOOKUP(D76,KRĄŻENIE2!$C$2:$F$400,4,0)</f>
        <v>8</v>
      </c>
      <c r="Y76" s="64"/>
      <c r="Z76" s="53" t="s">
        <v>446</v>
      </c>
      <c r="AA76" s="53">
        <f>VLOOKUP(D76,ODDECHOWY!$C$2:$F$400,4,0)</f>
        <v>6</v>
      </c>
      <c r="AB76" s="53"/>
      <c r="AC76" s="53" t="s">
        <v>446</v>
      </c>
      <c r="AD76" s="53">
        <f>VLOOKUP(D76,MOCZOWY!$C$2:$F$400,4,0)</f>
        <v>9</v>
      </c>
      <c r="AE76" s="82"/>
      <c r="AF76" s="53" t="s">
        <v>446</v>
      </c>
      <c r="AG76" s="53">
        <f>VLOOKUP(D76,KREW!$C$2:$F$400,4,0)</f>
        <v>7</v>
      </c>
      <c r="AH76" s="64"/>
      <c r="AI76" s="69">
        <f t="shared" si="3"/>
        <v>63</v>
      </c>
      <c r="AJ76" s="53">
        <v>0</v>
      </c>
      <c r="AK76" s="87">
        <f t="shared" si="4"/>
        <v>63</v>
      </c>
      <c r="AL76" s="121" t="s">
        <v>448</v>
      </c>
      <c r="AM76" s="92"/>
      <c r="AN76" s="90">
        <f>VLOOKUP(D76,EGZAMIN!$C$2:$F$400,4,0)</f>
        <v>37</v>
      </c>
      <c r="AO76" s="151">
        <f t="shared" si="5"/>
        <v>3</v>
      </c>
      <c r="AP76" s="60"/>
    </row>
    <row r="77" spans="1:43" s="70" customFormat="1" x14ac:dyDescent="0.25">
      <c r="A77" s="60">
        <v>5</v>
      </c>
      <c r="B77" s="88"/>
      <c r="C77" s="88"/>
      <c r="D77" s="83">
        <v>93529</v>
      </c>
      <c r="E77" s="83"/>
      <c r="F77" s="84" t="str">
        <f>VLOOKUP(D77,BHP!$D$2:$F$400,3,0)</f>
        <v>+</v>
      </c>
      <c r="G77" s="84" t="str">
        <f>VLOOKUP(D77,WYKŁAD1!$D$2:$H$701,5,0)</f>
        <v>+</v>
      </c>
      <c r="H77" s="84" t="str">
        <f>VLOOKUP(D77,WYKŁAD2!$D$2:$H$701,5,0)</f>
        <v>+</v>
      </c>
      <c r="I77" s="84" t="str">
        <f>VLOOKUP(D77,WYKŁAD3!$D$2:$H$701,5,0)</f>
        <v>+</v>
      </c>
      <c r="J77" s="84" t="str">
        <f>VLOOKUP(D77,WYKŁAD4!$D$2:$H$699,5,0)</f>
        <v>+</v>
      </c>
      <c r="K77" s="82" t="s">
        <v>446</v>
      </c>
      <c r="L77" s="69">
        <f>VLOOKUP(D77,NERWY!$C$2:$F$400,4,0)</f>
        <v>5</v>
      </c>
      <c r="M77" s="69">
        <f>VLOOKUP(D77,NERWYPI!$C$2:$F$400,4,0)</f>
        <v>9</v>
      </c>
      <c r="N77" s="53" t="s">
        <v>446</v>
      </c>
      <c r="O77" s="53">
        <f>VLOOKUP(D77,MIĘŚNIE!$C$2:$F$400,4,0)</f>
        <v>6</v>
      </c>
      <c r="P77" s="53"/>
      <c r="Q77" s="53" t="s">
        <v>446</v>
      </c>
      <c r="R77" s="53">
        <f>VLOOKUP(D77,KRĄŻENIE1!$C$2:$F$400,4,0)</f>
        <v>6</v>
      </c>
      <c r="S77" s="53"/>
      <c r="T77" s="53" t="s">
        <v>446</v>
      </c>
      <c r="U77" s="53">
        <f>VLOOKUP(D77,ZMYSŁY!$C$2:$F$400,4,0)</f>
        <v>5</v>
      </c>
      <c r="V77" s="53">
        <f>VLOOKUP(D77,ZMYSŁYPI!$C$2:$F$400,4,0)</f>
        <v>9</v>
      </c>
      <c r="W77" s="82" t="s">
        <v>446</v>
      </c>
      <c r="X77" s="82">
        <f>VLOOKUP(D77,KRĄŻENIE2!$C$2:$F$400,4,0)</f>
        <v>6</v>
      </c>
      <c r="Y77" s="64"/>
      <c r="Z77" s="82" t="s">
        <v>446</v>
      </c>
      <c r="AA77" s="82">
        <f>VLOOKUP(D77,ODDECHOWY!$C$2:$F$400,4,0)</f>
        <v>7</v>
      </c>
      <c r="AB77" s="53"/>
      <c r="AC77" s="82" t="s">
        <v>446</v>
      </c>
      <c r="AD77" s="82">
        <f>VLOOKUP(D77,MOCZOWY!$C$2:$F$400,4,0)</f>
        <v>8</v>
      </c>
      <c r="AE77" s="82"/>
      <c r="AF77" s="82" t="s">
        <v>446</v>
      </c>
      <c r="AG77" s="82">
        <f>VLOOKUP(D77,KREW!$C$2:$F$400,4,0)</f>
        <v>10</v>
      </c>
      <c r="AH77" s="64"/>
      <c r="AI77" s="84">
        <f t="shared" si="3"/>
        <v>61</v>
      </c>
      <c r="AJ77" s="82">
        <v>0</v>
      </c>
      <c r="AK77" s="86">
        <f t="shared" si="4"/>
        <v>61</v>
      </c>
      <c r="AL77" s="121" t="s">
        <v>448</v>
      </c>
      <c r="AM77" s="97"/>
      <c r="AN77" s="100">
        <f>VLOOKUP(D77,EGZAMIN!$C$2:$F$400,4,0)</f>
        <v>29</v>
      </c>
      <c r="AO77" s="150">
        <f t="shared" si="5"/>
        <v>2</v>
      </c>
      <c r="AP77" s="60"/>
    </row>
    <row r="78" spans="1:43" s="18" customFormat="1" hidden="1" x14ac:dyDescent="0.25">
      <c r="A78" s="16">
        <v>6</v>
      </c>
      <c r="B78" s="16"/>
      <c r="C78" s="16"/>
      <c r="D78" s="17">
        <v>93537</v>
      </c>
      <c r="E78" s="17"/>
      <c r="F78" s="54" t="str">
        <f>VLOOKUP(D78,BHP!$D$2:$F$400,3,0)</f>
        <v>-</v>
      </c>
      <c r="G78" s="54" t="s">
        <v>447</v>
      </c>
      <c r="H78" s="54" t="s">
        <v>447</v>
      </c>
      <c r="I78" s="54" t="s">
        <v>447</v>
      </c>
      <c r="J78" s="54" t="s">
        <v>447</v>
      </c>
      <c r="K78" s="52" t="s">
        <v>447</v>
      </c>
      <c r="L78" s="84" t="e">
        <f>VLOOKUP(D78,NERWY!$C$2:$F$400,4,0)</f>
        <v>#N/A</v>
      </c>
      <c r="M78" s="84" t="e">
        <f>VLOOKUP(D78,NERWYPI!$C$2:$F$400,4,0)</f>
        <v>#N/A</v>
      </c>
      <c r="N78" s="52" t="s">
        <v>447</v>
      </c>
      <c r="O78" s="82" t="e">
        <f>VLOOKUP(D78,MIĘŚNIE!$C$2:$F$400,4,0)</f>
        <v>#N/A</v>
      </c>
      <c r="P78" s="82"/>
      <c r="Q78" s="52"/>
      <c r="R78" s="82" t="e">
        <f>VLOOKUP(D78,KRĄŻENIE1!$C$2:$F$400,4,0)</f>
        <v>#N/A</v>
      </c>
      <c r="S78" s="82" t="e">
        <f>VLOOKUP(D78,KRĄŻENIE1PI!$C$2:$F$400,4,0)</f>
        <v>#N/A</v>
      </c>
      <c r="T78" s="52" t="s">
        <v>447</v>
      </c>
      <c r="U78" s="82" t="e">
        <f>VLOOKUP(D78,ZMYSŁY!$C$2:$F$400,4,0)</f>
        <v>#N/A</v>
      </c>
      <c r="V78" s="82" t="e">
        <f>VLOOKUP(D78,ZMYSŁYPI!$C$2:$F$400,4,0)</f>
        <v>#N/A</v>
      </c>
      <c r="W78" s="52"/>
      <c r="X78" s="82" t="e">
        <f>VLOOKUP(D78,KRĄŻENIE2!$C$2:$F$400,4,0)</f>
        <v>#N/A</v>
      </c>
      <c r="Y78" s="64"/>
      <c r="Z78" s="52"/>
      <c r="AA78" s="82" t="str">
        <f>VLOOKUP(D78,ODDECHOWY!$C$2:$F$400,4,0)</f>
        <v/>
      </c>
      <c r="AB78" s="53"/>
      <c r="AC78" s="52"/>
      <c r="AD78" s="82" t="e">
        <f>VLOOKUP(D78,MOCZOWY!$C$2:$F$400,4,0)</f>
        <v>#N/A</v>
      </c>
      <c r="AE78" s="82"/>
      <c r="AF78" s="52"/>
      <c r="AG78" s="82" t="e">
        <f>VLOOKUP(D78,KREW!$C$2:$F$400,4,0)</f>
        <v>#N/A</v>
      </c>
      <c r="AH78" s="64"/>
      <c r="AI78" s="123">
        <f t="shared" si="3"/>
        <v>0</v>
      </c>
      <c r="AJ78" s="26"/>
      <c r="AK78" s="124">
        <f t="shared" si="4"/>
        <v>0</v>
      </c>
      <c r="AL78" s="121" t="s">
        <v>448</v>
      </c>
      <c r="AM78" s="96"/>
      <c r="AN78" s="100" t="e">
        <f>VLOOKUP(D78,EGZAMIN!$C$2:$F$400,4,0)</f>
        <v>#N/A</v>
      </c>
      <c r="AO78" s="151" t="e">
        <f t="shared" si="5"/>
        <v>#N/A</v>
      </c>
      <c r="AP78" s="16"/>
    </row>
    <row r="79" spans="1:43" s="122" customFormat="1" x14ac:dyDescent="0.25">
      <c r="A79" s="88">
        <v>6</v>
      </c>
      <c r="B79" s="88"/>
      <c r="C79" s="88"/>
      <c r="D79" s="83">
        <v>94164</v>
      </c>
      <c r="E79" s="83"/>
      <c r="F79" s="84" t="str">
        <f>VLOOKUP(D79,BHP!$D$2:$F$400,3,0)</f>
        <v>+</v>
      </c>
      <c r="G79" s="84" t="str">
        <f>VLOOKUP(D79,WYKŁAD1!$D$2:$H$701,5,0)</f>
        <v>+</v>
      </c>
      <c r="H79" s="84" t="str">
        <f>VLOOKUP(D79,WYKŁAD2!$D$2:$H$701,5,0)</f>
        <v>+</v>
      </c>
      <c r="I79" s="84" t="str">
        <f>VLOOKUP(D79,WYKŁAD3!$D$2:$H$701,5,0)</f>
        <v>+</v>
      </c>
      <c r="J79" s="84" t="str">
        <f>VLOOKUP(D79,WYKŁAD4!$D$2:$H$699,5,0)</f>
        <v>+</v>
      </c>
      <c r="K79" s="82" t="s">
        <v>446</v>
      </c>
      <c r="L79" s="84">
        <f>VLOOKUP(D79,NERWY!$C$2:$F$400,4,0)</f>
        <v>7</v>
      </c>
      <c r="M79" s="84"/>
      <c r="N79" s="82" t="s">
        <v>446</v>
      </c>
      <c r="O79" s="82">
        <f>VLOOKUP(D79,MIĘŚNIE!$C$2:$F$400,4,0)</f>
        <v>10</v>
      </c>
      <c r="P79" s="82"/>
      <c r="Q79" s="82" t="s">
        <v>446</v>
      </c>
      <c r="R79" s="82">
        <f>VLOOKUP(D79,KRĄŻENIE1!$C$2:$F$400,4,0)</f>
        <v>8</v>
      </c>
      <c r="S79" s="82"/>
      <c r="T79" s="82" t="s">
        <v>446</v>
      </c>
      <c r="U79" s="82">
        <f>VLOOKUP(D79,ZMYSŁY!$C$2:$F$400,4,0)</f>
        <v>6</v>
      </c>
      <c r="V79" s="82"/>
      <c r="W79" s="82" t="s">
        <v>446</v>
      </c>
      <c r="X79" s="82">
        <f>VLOOKUP(D79,KRĄŻENIE2!$C$2:$F$400,4,0)</f>
        <v>7</v>
      </c>
      <c r="Y79" s="64"/>
      <c r="Z79" s="82" t="s">
        <v>446</v>
      </c>
      <c r="AA79" s="82">
        <f>VLOOKUP(D79,ODDECHOWY!$C$2:$F$400,4,0)</f>
        <v>6</v>
      </c>
      <c r="AB79" s="53"/>
      <c r="AC79" s="82" t="s">
        <v>446</v>
      </c>
      <c r="AD79" s="82">
        <f>VLOOKUP(D79,MOCZOWY!$C$2:$F$400,4,0)</f>
        <v>9</v>
      </c>
      <c r="AE79" s="82"/>
      <c r="AF79" s="82" t="s">
        <v>446</v>
      </c>
      <c r="AG79" s="82">
        <f>VLOOKUP(D79,KREW!$C$2:$F$400,4,0)</f>
        <v>7</v>
      </c>
      <c r="AH79" s="64"/>
      <c r="AI79" s="84">
        <f t="shared" si="3"/>
        <v>60</v>
      </c>
      <c r="AJ79" s="82">
        <v>0</v>
      </c>
      <c r="AK79" s="86">
        <f t="shared" si="4"/>
        <v>60</v>
      </c>
      <c r="AL79" s="121" t="s">
        <v>448</v>
      </c>
      <c r="AM79" s="94"/>
      <c r="AN79" s="90">
        <f>VLOOKUP(D79,EGZAMIN!$C$2:$F$400,4,0)</f>
        <v>42</v>
      </c>
      <c r="AO79" s="151">
        <f t="shared" si="5"/>
        <v>3.5</v>
      </c>
      <c r="AP79" s="125"/>
    </row>
    <row r="80" spans="1:43" s="85" customFormat="1" x14ac:dyDescent="0.25">
      <c r="A80" s="88">
        <v>7</v>
      </c>
      <c r="B80" s="88"/>
      <c r="C80" s="88"/>
      <c r="D80" s="83">
        <v>94225</v>
      </c>
      <c r="E80" s="83"/>
      <c r="F80" s="84" t="str">
        <f>VLOOKUP(D80,BHP!$D$2:$F$400,3,0)</f>
        <v>+</v>
      </c>
      <c r="G80" s="84" t="str">
        <f>VLOOKUP(D80,WYKŁAD1!$D$2:$H$701,5,0)</f>
        <v>+</v>
      </c>
      <c r="H80" s="84" t="str">
        <f>VLOOKUP(D80,WYKŁAD2!$D$2:$H$701,5,0)</f>
        <v>+</v>
      </c>
      <c r="I80" s="84" t="str">
        <f>VLOOKUP(D80,WYKŁAD3!$D$2:$H$701,5,0)</f>
        <v>+</v>
      </c>
      <c r="J80" s="84" t="str">
        <f>VLOOKUP(D80,WYKŁAD4!$D$2:$H$699,5,0)</f>
        <v>+</v>
      </c>
      <c r="K80" s="82" t="s">
        <v>446</v>
      </c>
      <c r="L80" s="84">
        <f>VLOOKUP(D80,NERWY!$C$2:$F$400,4,0)</f>
        <v>8</v>
      </c>
      <c r="M80" s="84"/>
      <c r="N80" s="82" t="s">
        <v>446</v>
      </c>
      <c r="O80" s="82">
        <f>VLOOKUP(D80,MIĘŚNIE!$C$2:$F$400,4,0)</f>
        <v>5</v>
      </c>
      <c r="P80" s="82">
        <f>VLOOKUP(D80,MIĘŚNIEPI!$C$2:$F$400,4,0)</f>
        <v>10</v>
      </c>
      <c r="Q80" s="82" t="s">
        <v>446</v>
      </c>
      <c r="R80" s="82">
        <f>VLOOKUP(D80,KRĄŻENIE1!$C$2:$F$400,4,0)</f>
        <v>6</v>
      </c>
      <c r="S80" s="82"/>
      <c r="T80" s="82" t="s">
        <v>446</v>
      </c>
      <c r="U80" s="82">
        <f>VLOOKUP(D80,ZMYSŁY!$C$2:$F$400,4,0)</f>
        <v>3</v>
      </c>
      <c r="V80" s="82">
        <f>VLOOKUP(D80,ZMYSŁYPI!$C$2:$F$400,4,0)</f>
        <v>6</v>
      </c>
      <c r="W80" s="82" t="s">
        <v>446</v>
      </c>
      <c r="X80" s="82">
        <f>VLOOKUP(D80,KRĄŻENIE2!$C$2:$F$400,4,0)</f>
        <v>6</v>
      </c>
      <c r="Y80" s="64"/>
      <c r="Z80" s="82" t="s">
        <v>446</v>
      </c>
      <c r="AA80" s="82">
        <f>VLOOKUP(D80,ODDECHOWY!$C$2:$F$400,4,0)</f>
        <v>6</v>
      </c>
      <c r="AB80" s="53"/>
      <c r="AC80" s="82" t="s">
        <v>446</v>
      </c>
      <c r="AD80" s="82">
        <f>VLOOKUP(D80,MOCZOWY!$C$2:$F$400,4,0)</f>
        <v>9</v>
      </c>
      <c r="AE80" s="82"/>
      <c r="AF80" s="82" t="s">
        <v>446</v>
      </c>
      <c r="AG80" s="82">
        <f>VLOOKUP(D80,KREW!$C$2:$F$400,4,0)</f>
        <v>7</v>
      </c>
      <c r="AH80" s="64"/>
      <c r="AI80" s="84">
        <f t="shared" si="3"/>
        <v>58</v>
      </c>
      <c r="AJ80" s="82">
        <v>1</v>
      </c>
      <c r="AK80" s="86">
        <f t="shared" si="4"/>
        <v>59</v>
      </c>
      <c r="AL80" s="121" t="s">
        <v>448</v>
      </c>
      <c r="AM80" s="94"/>
      <c r="AN80" s="90">
        <f>VLOOKUP(D80,EGZAMIN!$C$2:$F$400,4,0)</f>
        <v>39</v>
      </c>
      <c r="AO80" s="151">
        <f t="shared" si="5"/>
        <v>3</v>
      </c>
      <c r="AP80" s="88"/>
    </row>
    <row r="81" spans="1:43" s="85" customFormat="1" x14ac:dyDescent="0.25">
      <c r="A81" s="60">
        <v>8</v>
      </c>
      <c r="B81" s="88"/>
      <c r="C81" s="88"/>
      <c r="D81" s="83">
        <v>93544</v>
      </c>
      <c r="E81" s="83"/>
      <c r="F81" s="84" t="str">
        <f>VLOOKUP(D81,BHP!$D$2:$F$400,3,0)</f>
        <v>+</v>
      </c>
      <c r="G81" s="84" t="str">
        <f>VLOOKUP(D81,WYKŁAD1!$D$2:$H$701,5,0)</f>
        <v>+</v>
      </c>
      <c r="H81" s="84" t="s">
        <v>446</v>
      </c>
      <c r="I81" s="84" t="str">
        <f>VLOOKUP(D81,WYKŁAD3!$D$2:$H$701,5,0)</f>
        <v>+</v>
      </c>
      <c r="J81" s="84" t="str">
        <f>VLOOKUP(D81,WYKŁAD4!$D$2:$H$699,5,0)</f>
        <v>+</v>
      </c>
      <c r="K81" s="82" t="s">
        <v>446</v>
      </c>
      <c r="L81" s="84">
        <f>VLOOKUP(D81,NERWY!$C$2:$F$400,4,0)</f>
        <v>7</v>
      </c>
      <c r="M81" s="84"/>
      <c r="N81" s="82" t="s">
        <v>446</v>
      </c>
      <c r="O81" s="82">
        <f>VLOOKUP(D81,MIĘŚNIE!$C$2:$F$400,4,0)</f>
        <v>9</v>
      </c>
      <c r="P81" s="82"/>
      <c r="Q81" s="82" t="s">
        <v>446</v>
      </c>
      <c r="R81" s="53">
        <f>VLOOKUP(D81,KRĄŻENIE1!$C$2:$F$400,4,0)</f>
        <v>5</v>
      </c>
      <c r="S81" s="53">
        <f>VLOOKUP(D81,KRĄŻENIE1PI!$C$2:$F$400,4,0)</f>
        <v>9</v>
      </c>
      <c r="T81" s="53" t="s">
        <v>446</v>
      </c>
      <c r="U81" s="53">
        <f>VLOOKUP(D81,ZMYSŁY!$C$2:$F$400,4,0)</f>
        <v>4</v>
      </c>
      <c r="V81" s="53">
        <f>VLOOKUP(D81,ZMYSŁYPI!$C$2:$F$400,4,0)</f>
        <v>8</v>
      </c>
      <c r="W81" s="53" t="s">
        <v>446</v>
      </c>
      <c r="X81" s="53">
        <f>VLOOKUP(D81,KRĄŻENIE2!$C$2:$F$400,4,0)</f>
        <v>5</v>
      </c>
      <c r="Y81" s="53">
        <f>VLOOKUP(D81,KRĄŻENIE2PI!$C$2:$F$400,4,0)</f>
        <v>9</v>
      </c>
      <c r="Z81" s="53" t="s">
        <v>446</v>
      </c>
      <c r="AA81" s="53">
        <f>VLOOKUP(D81,ODDECHOWY!$C$2:$F$400,4,0)</f>
        <v>9</v>
      </c>
      <c r="AB81" s="53"/>
      <c r="AC81" s="53" t="s">
        <v>446</v>
      </c>
      <c r="AD81" s="53">
        <f>VLOOKUP(D81,MOCZOWY!$C$2:$F$400,4,0)</f>
        <v>3</v>
      </c>
      <c r="AE81" s="82">
        <f>VLOOKUP(D81,MOCZOWYPI!$C$2:$F$400,4,0)</f>
        <v>8</v>
      </c>
      <c r="AF81" s="82" t="s">
        <v>446</v>
      </c>
      <c r="AG81" s="82">
        <f>VLOOKUP(D81,KREW!$C$2:$F$400,4,0)</f>
        <v>9</v>
      </c>
      <c r="AH81" s="64"/>
      <c r="AI81" s="84">
        <f t="shared" si="3"/>
        <v>68</v>
      </c>
      <c r="AJ81" s="82">
        <v>0</v>
      </c>
      <c r="AK81" s="86">
        <f t="shared" si="4"/>
        <v>68</v>
      </c>
      <c r="AL81" s="121" t="s">
        <v>448</v>
      </c>
      <c r="AM81" s="99"/>
      <c r="AN81" s="100">
        <f>VLOOKUP(D81,EGZAMIN!$C$2:$F$400,4,0)</f>
        <v>33</v>
      </c>
      <c r="AO81" s="150">
        <f t="shared" si="5"/>
        <v>2</v>
      </c>
      <c r="AP81" s="88">
        <v>38</v>
      </c>
      <c r="AQ81" s="85">
        <v>3</v>
      </c>
    </row>
    <row r="82" spans="1:43" s="85" customFormat="1" x14ac:dyDescent="0.25">
      <c r="A82" s="60">
        <v>9</v>
      </c>
      <c r="B82" s="88"/>
      <c r="C82" s="88"/>
      <c r="D82" s="83">
        <v>93545</v>
      </c>
      <c r="E82" s="83"/>
      <c r="F82" s="84" t="str">
        <f>VLOOKUP(D82,BHP!$D$2:$F$400,3,0)</f>
        <v>+</v>
      </c>
      <c r="G82" s="84" t="str">
        <f>VLOOKUP(D82,WYKŁAD1!$D$2:$H$701,5,0)</f>
        <v>+</v>
      </c>
      <c r="H82" s="84" t="str">
        <f>VLOOKUP(D82,WYKŁAD2!$D$2:$H$701,5,0)</f>
        <v>+</v>
      </c>
      <c r="I82" s="84" t="str">
        <f>VLOOKUP(D82,WYKŁAD3!$D$2:$H$701,5,0)</f>
        <v>+</v>
      </c>
      <c r="J82" s="84" t="str">
        <f>VLOOKUP(D82,WYKŁAD4!$D$2:$H$699,5,0)</f>
        <v>+</v>
      </c>
      <c r="K82" s="82" t="s">
        <v>446</v>
      </c>
      <c r="L82" s="84">
        <f>VLOOKUP(D82,NERWY!$C$2:$F$400,4,0)</f>
        <v>8</v>
      </c>
      <c r="M82" s="84"/>
      <c r="N82" s="82" t="s">
        <v>446</v>
      </c>
      <c r="O82" s="82">
        <f>VLOOKUP(D82,MIĘŚNIE!$C$2:$F$400,4,0)</f>
        <v>8</v>
      </c>
      <c r="P82" s="82"/>
      <c r="Q82" s="82" t="s">
        <v>446</v>
      </c>
      <c r="R82" s="82">
        <f>VLOOKUP(D82,KRĄŻENIE1!$C$2:$F$400,4,0)</f>
        <v>7</v>
      </c>
      <c r="S82" s="82"/>
      <c r="T82" s="82" t="s">
        <v>446</v>
      </c>
      <c r="U82" s="82">
        <f>VLOOKUP(D82,ZMYSŁY!$C$2:$F$400,4,0)</f>
        <v>7</v>
      </c>
      <c r="V82" s="82"/>
      <c r="W82" s="82" t="s">
        <v>446</v>
      </c>
      <c r="X82" s="82">
        <f>VLOOKUP(D82,KRĄŻENIE2!$C$2:$F$400,4,0)</f>
        <v>8</v>
      </c>
      <c r="Y82" s="64"/>
      <c r="Z82" s="82" t="s">
        <v>446</v>
      </c>
      <c r="AA82" s="53">
        <f>VLOOKUP(D82,ODDECHOWY!$C$2:$F$400,4,0)</f>
        <v>5</v>
      </c>
      <c r="AB82" s="53">
        <f>VLOOKUP(D82,ODDECHOWYPI!$C$2:$F$400,4,0)</f>
        <v>9</v>
      </c>
      <c r="AC82" s="53" t="s">
        <v>446</v>
      </c>
      <c r="AD82" s="53">
        <f>VLOOKUP(D82,MOCZOWY!$C$2:$F$400,4,0)</f>
        <v>4</v>
      </c>
      <c r="AE82" s="82">
        <f>VLOOKUP(D82,MOCZOWYPI!$C$2:$F$400,4,0)</f>
        <v>9</v>
      </c>
      <c r="AF82" s="82" t="s">
        <v>446</v>
      </c>
      <c r="AG82" s="82">
        <f>VLOOKUP(D82,KREW!$C$2:$F$400,4,0)</f>
        <v>8</v>
      </c>
      <c r="AH82" s="64"/>
      <c r="AI82" s="84">
        <f t="shared" si="3"/>
        <v>64</v>
      </c>
      <c r="AJ82" s="82">
        <v>0</v>
      </c>
      <c r="AK82" s="86">
        <f t="shared" si="4"/>
        <v>64</v>
      </c>
      <c r="AL82" s="121" t="s">
        <v>448</v>
      </c>
      <c r="AM82" s="94"/>
      <c r="AN82" s="90">
        <f>VLOOKUP(D82,EGZAMIN!$C$2:$F$400,4,0)</f>
        <v>41</v>
      </c>
      <c r="AO82" s="151">
        <f t="shared" si="5"/>
        <v>3.5</v>
      </c>
      <c r="AP82" s="88"/>
    </row>
    <row r="83" spans="1:43" s="85" customFormat="1" x14ac:dyDescent="0.25">
      <c r="A83" s="88">
        <v>10</v>
      </c>
      <c r="B83" s="88"/>
      <c r="C83" s="88"/>
      <c r="D83" s="83">
        <v>90771</v>
      </c>
      <c r="E83" s="83"/>
      <c r="F83" s="84" t="str">
        <f>VLOOKUP(D83,BHP!$D$2:$F$400,3,0)</f>
        <v>+</v>
      </c>
      <c r="G83" s="84" t="str">
        <f>VLOOKUP(D83,WYKŁAD1!$D$2:$H$701,5,0)</f>
        <v>+</v>
      </c>
      <c r="H83" s="84" t="str">
        <f>VLOOKUP(D83,WYKŁAD2!$D$2:$H$701,5,0)</f>
        <v>+</v>
      </c>
      <c r="I83" s="84" t="str">
        <f>VLOOKUP(D83,WYKŁAD3!$D$2:$H$701,5,0)</f>
        <v>+</v>
      </c>
      <c r="J83" s="84" t="str">
        <f>VLOOKUP(D83,WYKŁAD4!$D$2:$H$699,5,0)</f>
        <v>+</v>
      </c>
      <c r="K83" s="82" t="s">
        <v>446</v>
      </c>
      <c r="L83" s="84">
        <f>VLOOKUP(D83,NERWY!$C$2:$F$400,4,0)</f>
        <v>9</v>
      </c>
      <c r="M83" s="84"/>
      <c r="N83" s="82" t="s">
        <v>446</v>
      </c>
      <c r="O83" s="82">
        <f>VLOOKUP(D83,MIĘŚNIE!$C$2:$F$400,4,0)</f>
        <v>7</v>
      </c>
      <c r="P83" s="82"/>
      <c r="Q83" s="82" t="s">
        <v>446</v>
      </c>
      <c r="R83" s="82">
        <f>VLOOKUP(D83,KRĄŻENIE1!$C$2:$F$400,4,0)</f>
        <v>7</v>
      </c>
      <c r="S83" s="82"/>
      <c r="T83" s="82" t="s">
        <v>446</v>
      </c>
      <c r="U83" s="82">
        <f>VLOOKUP(D83,ZMYSŁY!$C$2:$F$400,4,0)</f>
        <v>7</v>
      </c>
      <c r="V83" s="82"/>
      <c r="W83" s="82" t="s">
        <v>446</v>
      </c>
      <c r="X83" s="82">
        <f>VLOOKUP(D83,KRĄŻENIE2!$C$2:$F$400,4,0)</f>
        <v>8</v>
      </c>
      <c r="Y83" s="64"/>
      <c r="Z83" s="82" t="s">
        <v>446</v>
      </c>
      <c r="AA83" s="53">
        <f>VLOOKUP(D83,ODDECHOWY!$C$2:$F$400,4,0)</f>
        <v>5</v>
      </c>
      <c r="AB83" s="53">
        <f>VLOOKUP(D83,ODDECHOWYPI!$C$2:$F$400,4,0)</f>
        <v>8</v>
      </c>
      <c r="AC83" s="82" t="s">
        <v>446</v>
      </c>
      <c r="AD83" s="82">
        <f>VLOOKUP(D83,MOCZOWY!$C$2:$F$400,4,0)</f>
        <v>9</v>
      </c>
      <c r="AE83" s="82"/>
      <c r="AF83" s="82" t="s">
        <v>446</v>
      </c>
      <c r="AG83" s="82">
        <f>VLOOKUP(D83,KREW!$C$2:$F$400,4,0)</f>
        <v>9</v>
      </c>
      <c r="AH83" s="64"/>
      <c r="AI83" s="65">
        <f t="shared" si="3"/>
        <v>64</v>
      </c>
      <c r="AJ83" s="82">
        <v>3</v>
      </c>
      <c r="AK83" s="129">
        <f t="shared" si="4"/>
        <v>67</v>
      </c>
      <c r="AL83" s="121" t="s">
        <v>448</v>
      </c>
      <c r="AM83" s="94">
        <v>3.5</v>
      </c>
      <c r="AN83" s="90"/>
      <c r="AO83" s="151"/>
      <c r="AP83" s="88"/>
    </row>
    <row r="84" spans="1:43" s="85" customFormat="1" x14ac:dyDescent="0.25">
      <c r="A84" s="88">
        <v>11</v>
      </c>
      <c r="B84" s="88"/>
      <c r="C84" s="88"/>
      <c r="D84" s="83">
        <v>93557</v>
      </c>
      <c r="E84" s="83"/>
      <c r="F84" s="84" t="str">
        <f>VLOOKUP(D84,BHP!$D$2:$F$400,3,0)</f>
        <v>+</v>
      </c>
      <c r="G84" s="84" t="str">
        <f>VLOOKUP(D84,WYKŁAD1!$D$2:$H$701,5,0)</f>
        <v>+</v>
      </c>
      <c r="H84" s="84" t="str">
        <f>VLOOKUP(D84,WYKŁAD2!$D$2:$H$701,5,0)</f>
        <v>+</v>
      </c>
      <c r="I84" s="84" t="str">
        <f>VLOOKUP(D84,WYKŁAD3!$D$2:$H$701,5,0)</f>
        <v>+</v>
      </c>
      <c r="J84" s="84" t="s">
        <v>446</v>
      </c>
      <c r="K84" s="82" t="s">
        <v>446</v>
      </c>
      <c r="L84" s="84" t="s">
        <v>1049</v>
      </c>
      <c r="M84" s="84">
        <f>VLOOKUP(D84,NERWYPI!$C$2:$F$400,4,0)</f>
        <v>10</v>
      </c>
      <c r="N84" s="82" t="s">
        <v>446</v>
      </c>
      <c r="O84" s="84" t="s">
        <v>1049</v>
      </c>
      <c r="P84" s="82">
        <f>VLOOKUP(D84,MIĘŚNIEPI!$C$2:$F$400,4,0)</f>
        <v>9</v>
      </c>
      <c r="Q84" s="82" t="s">
        <v>446</v>
      </c>
      <c r="R84" s="84" t="s">
        <v>1049</v>
      </c>
      <c r="S84" s="82">
        <f>VLOOKUP(D84,KRĄŻENIE1PI!$C$2:$F$400,4,0)</f>
        <v>8</v>
      </c>
      <c r="T84" s="82" t="s">
        <v>446</v>
      </c>
      <c r="U84" s="84" t="s">
        <v>1049</v>
      </c>
      <c r="V84" s="82">
        <f>VLOOKUP(D84,ZMYSŁYPI!$C$2:$F$400,4,0)</f>
        <v>8</v>
      </c>
      <c r="W84" s="82" t="s">
        <v>446</v>
      </c>
      <c r="X84" s="53">
        <f>VLOOKUP(D84,KRĄŻENIE2!$C$2:$F$400,4,0)</f>
        <v>5</v>
      </c>
      <c r="Y84" s="53">
        <f>VLOOKUP(D84,KRĄŻENIE2PI!$C$2:$F$400,4,0)</f>
        <v>7</v>
      </c>
      <c r="Z84" s="53" t="s">
        <v>446</v>
      </c>
      <c r="AA84" s="53">
        <f>VLOOKUP(D84,ODDECHOWY!$C$2:$F$400,4,0)</f>
        <v>4</v>
      </c>
      <c r="AB84" s="53">
        <f>VLOOKUP(D84,ODDECHOWYPI!$C$2:$F$400,4,0)</f>
        <v>7</v>
      </c>
      <c r="AC84" s="82" t="s">
        <v>446</v>
      </c>
      <c r="AD84" s="82">
        <f>VLOOKUP(D84,MOCZOWY!$C$2:$F$400,4,0)</f>
        <v>9</v>
      </c>
      <c r="AE84" s="82"/>
      <c r="AF84" s="82" t="s">
        <v>446</v>
      </c>
      <c r="AG84" s="82">
        <f>VLOOKUP(D84,KREW!$C$2:$F$400,4,0)</f>
        <v>8</v>
      </c>
      <c r="AH84" s="64"/>
      <c r="AI84" s="84">
        <f t="shared" si="3"/>
        <v>66</v>
      </c>
      <c r="AJ84" s="82">
        <v>2</v>
      </c>
      <c r="AK84" s="86">
        <f t="shared" si="4"/>
        <v>68</v>
      </c>
      <c r="AL84" s="121" t="s">
        <v>448</v>
      </c>
      <c r="AM84" s="94"/>
      <c r="AN84" s="90">
        <f>VLOOKUP(D84,EGZAMIN!$C$2:$F$400,4,0)</f>
        <v>45</v>
      </c>
      <c r="AO84" s="151">
        <f t="shared" si="5"/>
        <v>3.5</v>
      </c>
      <c r="AP84" s="88"/>
    </row>
    <row r="85" spans="1:43" s="85" customFormat="1" x14ac:dyDescent="0.25">
      <c r="A85" s="88">
        <v>12</v>
      </c>
      <c r="B85" s="88"/>
      <c r="C85" s="88"/>
      <c r="D85" s="83">
        <v>91793</v>
      </c>
      <c r="E85" s="83"/>
      <c r="F85" s="84" t="str">
        <f>VLOOKUP(D85,BHP!$D$2:$F$400,3,0)</f>
        <v>+</v>
      </c>
      <c r="G85" s="84" t="s">
        <v>446</v>
      </c>
      <c r="H85" s="84" t="str">
        <f>VLOOKUP(D85,WYKŁAD2!$D$2:$H$701,5,0)</f>
        <v>+</v>
      </c>
      <c r="I85" s="84" t="s">
        <v>446</v>
      </c>
      <c r="J85" s="84" t="str">
        <f>VLOOKUP(D85,WYKŁAD4!$D$2:$H$699,5,0)</f>
        <v>+</v>
      </c>
      <c r="K85" s="82" t="s">
        <v>446</v>
      </c>
      <c r="L85" s="84">
        <f>VLOOKUP(D85,NERWY!$C$2:$F$400,4,0)</f>
        <v>7</v>
      </c>
      <c r="M85" s="84"/>
      <c r="N85" s="82" t="s">
        <v>446</v>
      </c>
      <c r="O85" s="82">
        <f>VLOOKUP(D85,MIĘŚNIE!$C$2:$F$400,4,0)</f>
        <v>9</v>
      </c>
      <c r="P85" s="82"/>
      <c r="Q85" s="82" t="s">
        <v>446</v>
      </c>
      <c r="R85" s="82">
        <f>VLOOKUP(D85,KRĄŻENIE1!$C$2:$F$400,4,0)</f>
        <v>7</v>
      </c>
      <c r="S85" s="82"/>
      <c r="T85" s="82" t="s">
        <v>446</v>
      </c>
      <c r="U85" s="53">
        <f>VLOOKUP(D85,ZMYSŁY!$C$2:$F$400,4,0)</f>
        <v>5</v>
      </c>
      <c r="V85" s="53">
        <f>VLOOKUP(D85,ZMYSŁYPI!$C$2:$F$400,4,0)</f>
        <v>7</v>
      </c>
      <c r="W85" s="53" t="s">
        <v>446</v>
      </c>
      <c r="X85" s="53">
        <f>VLOOKUP(D85,KRĄŻENIE2!$C$2:$F$400,4,0)</f>
        <v>6</v>
      </c>
      <c r="Y85" s="53"/>
      <c r="Z85" s="53" t="s">
        <v>446</v>
      </c>
      <c r="AA85" s="53">
        <f>VLOOKUP(D85,ODDECHOWY!$C$2:$F$400,4,0)</f>
        <v>7</v>
      </c>
      <c r="AB85" s="53"/>
      <c r="AC85" s="53" t="s">
        <v>446</v>
      </c>
      <c r="AD85" s="53">
        <f>VLOOKUP(D85,MOCZOWY!$C$2:$F$400,4,0)</f>
        <v>7</v>
      </c>
      <c r="AE85" s="53"/>
      <c r="AF85" s="53" t="s">
        <v>446</v>
      </c>
      <c r="AG85" s="53">
        <f>VLOOKUP(D85,KREW!$C$2:$F$400,4,0)</f>
        <v>5</v>
      </c>
      <c r="AH85" s="53">
        <f>VLOOKUP(D85,KREWPI!$C$2:$F$400,4,0)</f>
        <v>8</v>
      </c>
      <c r="AI85" s="84">
        <f t="shared" si="3"/>
        <v>50</v>
      </c>
      <c r="AJ85" s="82">
        <v>2</v>
      </c>
      <c r="AK85" s="86">
        <f t="shared" si="4"/>
        <v>52</v>
      </c>
      <c r="AL85" s="121" t="s">
        <v>448</v>
      </c>
      <c r="AM85" s="131"/>
      <c r="AN85" s="100">
        <f>VLOOKUP(D85,EGZAMIN!$C$2:$F$400,4,0)</f>
        <v>31</v>
      </c>
      <c r="AO85" s="150">
        <f t="shared" si="5"/>
        <v>2</v>
      </c>
      <c r="AP85" s="88">
        <v>33</v>
      </c>
      <c r="AQ85" s="85">
        <v>2</v>
      </c>
    </row>
    <row r="86" spans="1:43" s="122" customFormat="1" x14ac:dyDescent="0.25">
      <c r="A86" s="60">
        <v>13</v>
      </c>
      <c r="B86" s="88"/>
      <c r="C86" s="88"/>
      <c r="D86" s="83">
        <v>85946</v>
      </c>
      <c r="E86" s="83" t="s">
        <v>196</v>
      </c>
      <c r="F86" s="84" t="str">
        <f>VLOOKUP(D86,BHP!$D$2:$F$400,3,0)</f>
        <v>+</v>
      </c>
      <c r="G86" s="84" t="str">
        <f>VLOOKUP(D86,WYKŁAD1!$D$2:$H$701,5,0)</f>
        <v>+</v>
      </c>
      <c r="H86" s="84" t="str">
        <f>VLOOKUP(D86,WYKŁAD2!$D$2:$H$701,5,0)</f>
        <v>+</v>
      </c>
      <c r="I86" s="84" t="s">
        <v>448</v>
      </c>
      <c r="J86" s="84" t="s">
        <v>448</v>
      </c>
      <c r="K86" s="82" t="s">
        <v>448</v>
      </c>
      <c r="L86" s="82" t="s">
        <v>448</v>
      </c>
      <c r="M86" s="84"/>
      <c r="N86" s="82" t="s">
        <v>448</v>
      </c>
      <c r="O86" s="82" t="s">
        <v>448</v>
      </c>
      <c r="P86" s="82"/>
      <c r="Q86" s="82" t="s">
        <v>448</v>
      </c>
      <c r="R86" s="82" t="s">
        <v>448</v>
      </c>
      <c r="S86" s="82"/>
      <c r="T86" s="82" t="s">
        <v>448</v>
      </c>
      <c r="U86" s="82" t="s">
        <v>448</v>
      </c>
      <c r="V86" s="82"/>
      <c r="W86" s="82" t="s">
        <v>448</v>
      </c>
      <c r="X86" s="82" t="s">
        <v>448</v>
      </c>
      <c r="Y86" s="82" t="s">
        <v>448</v>
      </c>
      <c r="Z86" s="82" t="s">
        <v>448</v>
      </c>
      <c r="AA86" s="82" t="s">
        <v>448</v>
      </c>
      <c r="AB86" s="82" t="s">
        <v>448</v>
      </c>
      <c r="AC86" s="82" t="s">
        <v>448</v>
      </c>
      <c r="AD86" s="82" t="s">
        <v>448</v>
      </c>
      <c r="AE86" s="82" t="s">
        <v>448</v>
      </c>
      <c r="AF86" s="82" t="s">
        <v>448</v>
      </c>
      <c r="AG86" s="82" t="s">
        <v>448</v>
      </c>
      <c r="AH86" s="82" t="s">
        <v>448</v>
      </c>
      <c r="AI86" s="84">
        <f t="shared" si="3"/>
        <v>0</v>
      </c>
      <c r="AJ86" s="82">
        <v>0</v>
      </c>
      <c r="AK86" s="86">
        <f t="shared" si="4"/>
        <v>0</v>
      </c>
      <c r="AL86" s="121" t="s">
        <v>448</v>
      </c>
      <c r="AM86" s="99"/>
      <c r="AN86" s="100"/>
      <c r="AO86" s="150"/>
      <c r="AP86" s="125"/>
    </row>
    <row r="87" spans="1:43" s="85" customFormat="1" x14ac:dyDescent="0.25">
      <c r="A87" s="60">
        <v>14</v>
      </c>
      <c r="B87" s="88"/>
      <c r="C87" s="88"/>
      <c r="D87" s="83">
        <v>93564</v>
      </c>
      <c r="E87" s="83"/>
      <c r="F87" s="84" t="str">
        <f>VLOOKUP(D87,BHP!$D$2:$F$400,3,0)</f>
        <v>+</v>
      </c>
      <c r="G87" s="84" t="str">
        <f>VLOOKUP(D87,WYKŁAD1!$D$2:$H$701,5,0)</f>
        <v>+</v>
      </c>
      <c r="H87" s="84" t="str">
        <f>VLOOKUP(D87,WYKŁAD2!$D$2:$H$701,5,0)</f>
        <v>+</v>
      </c>
      <c r="I87" s="84" t="str">
        <f>VLOOKUP(D87,WYKŁAD3!$D$2:$H$701,5,0)</f>
        <v>+</v>
      </c>
      <c r="J87" s="84" t="str">
        <f>VLOOKUP(D87,WYKŁAD4!$D$2:$H$699,5,0)</f>
        <v>+</v>
      </c>
      <c r="K87" s="82" t="s">
        <v>446</v>
      </c>
      <c r="L87" s="84">
        <f>VLOOKUP(D87,NERWY!$C$2:$F$400,4,0)</f>
        <v>10</v>
      </c>
      <c r="M87" s="84"/>
      <c r="N87" s="82" t="s">
        <v>446</v>
      </c>
      <c r="O87" s="82">
        <f>VLOOKUP(D87,MIĘŚNIE!$C$2:$F$400,4,0)</f>
        <v>9</v>
      </c>
      <c r="P87" s="82"/>
      <c r="Q87" s="82" t="s">
        <v>446</v>
      </c>
      <c r="R87" s="82">
        <f>VLOOKUP(D87,KRĄŻENIE1!$C$2:$F$400,4,0)</f>
        <v>6</v>
      </c>
      <c r="S87" s="82"/>
      <c r="T87" s="82" t="s">
        <v>446</v>
      </c>
      <c r="U87" s="53">
        <f>VLOOKUP(D87,ZMYSŁY!$C$2:$F$400,4,0)</f>
        <v>5</v>
      </c>
      <c r="V87" s="82">
        <f>VLOOKUP(D87,ZMYSŁYPI!$C$2:$F$400,4,0)</f>
        <v>6</v>
      </c>
      <c r="W87" s="82" t="s">
        <v>446</v>
      </c>
      <c r="X87" s="82">
        <f>VLOOKUP(D87,KRĄŻENIE2!$C$2:$F$400,4,0)</f>
        <v>6</v>
      </c>
      <c r="Y87" s="64"/>
      <c r="Z87" s="82" t="s">
        <v>446</v>
      </c>
      <c r="AA87" s="82">
        <f>VLOOKUP(D87,ODDECHOWY!$C$2:$F$400,4,0)</f>
        <v>7</v>
      </c>
      <c r="AB87" s="64"/>
      <c r="AC87" s="82" t="s">
        <v>446</v>
      </c>
      <c r="AD87" s="82">
        <f>VLOOKUP(D87,MOCZOWY!$C$2:$F$400,4,0)</f>
        <v>7</v>
      </c>
      <c r="AE87" s="64"/>
      <c r="AF87" s="82" t="s">
        <v>446</v>
      </c>
      <c r="AG87" s="53">
        <f>VLOOKUP(D87,KREW!$C$2:$F$400,4,0)</f>
        <v>5</v>
      </c>
      <c r="AH87" s="53" t="s">
        <v>448</v>
      </c>
      <c r="AI87" s="84">
        <f t="shared" si="3"/>
        <v>51</v>
      </c>
      <c r="AJ87" s="82">
        <v>2</v>
      </c>
      <c r="AK87" s="86">
        <f t="shared" si="4"/>
        <v>53</v>
      </c>
      <c r="AL87" s="121" t="s">
        <v>448</v>
      </c>
      <c r="AM87" s="94"/>
      <c r="AN87" s="90">
        <f>VLOOKUP(D87,EGZAMIN!$C$2:$F$400,4,0)</f>
        <v>38</v>
      </c>
      <c r="AO87" s="151">
        <f t="shared" si="5"/>
        <v>3</v>
      </c>
      <c r="AP87" s="88"/>
    </row>
    <row r="88" spans="1:43" s="120" customFormat="1" x14ac:dyDescent="0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5"/>
      <c r="AJ88" s="114"/>
      <c r="AK88" s="130"/>
      <c r="AL88" s="130"/>
      <c r="AM88" s="118"/>
      <c r="AN88" s="118"/>
      <c r="AO88" s="152"/>
      <c r="AP88" s="113"/>
    </row>
    <row r="89" spans="1:43" s="85" customFormat="1" x14ac:dyDescent="0.25">
      <c r="A89" s="88">
        <v>1</v>
      </c>
      <c r="B89" s="88"/>
      <c r="C89" s="88"/>
      <c r="D89" s="83">
        <v>93508</v>
      </c>
      <c r="E89" s="83"/>
      <c r="F89" s="84" t="str">
        <f>VLOOKUP(D89,BHP!$D$2:$F$400,3,0)</f>
        <v>+</v>
      </c>
      <c r="G89" s="84" t="str">
        <f>VLOOKUP(D89,WYKŁAD1!$D$2:$H$701,5,0)</f>
        <v>+</v>
      </c>
      <c r="H89" s="84" t="str">
        <f>VLOOKUP(D89,WYKŁAD2!$D$2:$H$701,5,0)</f>
        <v>+</v>
      </c>
      <c r="I89" s="84" t="str">
        <f>VLOOKUP(D89,WYKŁAD3!$D$2:$H$701,5,0)</f>
        <v>+</v>
      </c>
      <c r="J89" s="84" t="str">
        <f>VLOOKUP(D89,WYKŁAD4!$D$2:$H$699,5,0)</f>
        <v>+</v>
      </c>
      <c r="K89" s="82" t="s">
        <v>446</v>
      </c>
      <c r="L89" s="84">
        <f>VLOOKUP(D89,NERWY!$C$2:$F$400,4,0)</f>
        <v>10</v>
      </c>
      <c r="M89" s="84"/>
      <c r="N89" s="82" t="s">
        <v>446</v>
      </c>
      <c r="O89" s="82">
        <f>VLOOKUP(D89,MIĘŚNIE!$C$2:$F$400,4,0)</f>
        <v>8</v>
      </c>
      <c r="P89" s="82"/>
      <c r="Q89" s="82" t="s">
        <v>446</v>
      </c>
      <c r="R89" s="82">
        <f>VLOOKUP(D89,KRĄŻENIE1!$C$2:$F$400,4,0)</f>
        <v>7</v>
      </c>
      <c r="S89" s="82"/>
      <c r="T89" s="82" t="s">
        <v>446</v>
      </c>
      <c r="U89" s="82">
        <f>VLOOKUP(D89,ZMYSŁY!$C$2:$F$400,4,0)</f>
        <v>8</v>
      </c>
      <c r="V89" s="82"/>
      <c r="W89" s="82" t="s">
        <v>446</v>
      </c>
      <c r="X89" s="82">
        <f>VLOOKUP(D89,KRĄŻENIE2!$C$2:$F$400,4,0)</f>
        <v>9</v>
      </c>
      <c r="Y89" s="64"/>
      <c r="Z89" s="82" t="s">
        <v>446</v>
      </c>
      <c r="AA89" s="82">
        <f>VLOOKUP(D89,ODDECHOWY!$C$2:$F$400,4,0)</f>
        <v>6</v>
      </c>
      <c r="AB89" s="53"/>
      <c r="AC89" s="82" t="s">
        <v>446</v>
      </c>
      <c r="AD89" s="82">
        <f>VLOOKUP(D89,MOCZOWY!$C$2:$F$400,4,0)</f>
        <v>7</v>
      </c>
      <c r="AE89" s="82"/>
      <c r="AF89" s="82" t="s">
        <v>446</v>
      </c>
      <c r="AG89" s="82">
        <f>VLOOKUP(D89,KREW!$C$2:$F$400,4,0)</f>
        <v>9</v>
      </c>
      <c r="AH89" s="64"/>
      <c r="AI89" s="84">
        <f t="shared" si="3"/>
        <v>64</v>
      </c>
      <c r="AJ89" s="82">
        <v>3</v>
      </c>
      <c r="AK89" s="86">
        <f t="shared" si="4"/>
        <v>67</v>
      </c>
      <c r="AL89" s="121" t="s">
        <v>448</v>
      </c>
      <c r="AM89" s="94"/>
      <c r="AN89" s="90">
        <f>VLOOKUP(D89,EGZAMIN!$C$2:$F$400,4,0)</f>
        <v>51</v>
      </c>
      <c r="AO89" s="151">
        <f t="shared" si="5"/>
        <v>4.5</v>
      </c>
      <c r="AP89" s="88"/>
    </row>
    <row r="90" spans="1:43" s="85" customFormat="1" x14ac:dyDescent="0.25">
      <c r="A90" s="132">
        <v>2</v>
      </c>
      <c r="B90" s="132"/>
      <c r="C90" s="132"/>
      <c r="D90" s="133">
        <v>93510</v>
      </c>
      <c r="E90" s="83"/>
      <c r="F90" s="84" t="str">
        <f>VLOOKUP(D90,BHP!$D$2:$F$400,3,0)</f>
        <v>+</v>
      </c>
      <c r="G90" s="84" t="s">
        <v>446</v>
      </c>
      <c r="H90" s="84" t="str">
        <f>VLOOKUP(D90,WYKŁAD2!$D$2:$H$701,5,0)</f>
        <v>+</v>
      </c>
      <c r="I90" s="84" t="str">
        <f>VLOOKUP(D90,WYKŁAD3!$D$2:$H$701,5,0)</f>
        <v>+</v>
      </c>
      <c r="J90" s="84" t="str">
        <f>VLOOKUP(D90,WYKŁAD4!$D$2:$H$699,5,0)</f>
        <v>+</v>
      </c>
      <c r="K90" s="82" t="s">
        <v>446</v>
      </c>
      <c r="L90" s="84">
        <f>VLOOKUP(D90,NERWY!$C$2:$F$400,4,0)</f>
        <v>6</v>
      </c>
      <c r="M90" s="84"/>
      <c r="N90" s="82" t="s">
        <v>446</v>
      </c>
      <c r="O90" s="82">
        <f>VLOOKUP(D90,MIĘŚNIE!$C$2:$F$400,4,0)</f>
        <v>8</v>
      </c>
      <c r="P90" s="82"/>
      <c r="Q90" s="82" t="s">
        <v>446</v>
      </c>
      <c r="R90" s="82">
        <f>VLOOKUP(D90,KRĄŻENIE1!$C$2:$F$400,4,0)</f>
        <v>6</v>
      </c>
      <c r="S90" s="82"/>
      <c r="T90" s="82" t="s">
        <v>446</v>
      </c>
      <c r="U90" s="82">
        <f>VLOOKUP(D90,ZMYSŁY!$C$2:$F$400,4,0)</f>
        <v>9</v>
      </c>
      <c r="V90" s="82"/>
      <c r="W90" s="127" t="s">
        <v>447</v>
      </c>
      <c r="X90" s="84" t="s">
        <v>447</v>
      </c>
      <c r="Y90" s="53">
        <f>VLOOKUP(D90,KRĄŻENIE2PI!$C$2:$F$400,4,0)</f>
        <v>7</v>
      </c>
      <c r="Z90" s="82" t="s">
        <v>446</v>
      </c>
      <c r="AA90" s="53">
        <f>VLOOKUP(D90,ODDECHOWY!$C$2:$F$400,4,0)</f>
        <v>4</v>
      </c>
      <c r="AB90" s="53">
        <f>VLOOKUP(D90,ODDECHOWYPI!$C$2:$F$400,4,0)</f>
        <v>9</v>
      </c>
      <c r="AC90" s="82" t="s">
        <v>446</v>
      </c>
      <c r="AD90" s="82">
        <f>VLOOKUP(D90,MOCZOWY!$C$2:$F$400,4,0)</f>
        <v>7</v>
      </c>
      <c r="AE90" s="82"/>
      <c r="AF90" s="82" t="s">
        <v>446</v>
      </c>
      <c r="AG90" s="82">
        <f>VLOOKUP(D90,KREW!$C$2:$F$400,4,0)</f>
        <v>7</v>
      </c>
      <c r="AH90" s="64"/>
      <c r="AI90" s="84">
        <f t="shared" si="3"/>
        <v>59</v>
      </c>
      <c r="AJ90" s="82">
        <v>2</v>
      </c>
      <c r="AK90" s="86">
        <f t="shared" si="4"/>
        <v>61</v>
      </c>
      <c r="AL90" s="121" t="s">
        <v>448</v>
      </c>
      <c r="AM90" s="94"/>
      <c r="AN90" s="90">
        <f>VLOOKUP(D90,EGZAMIN!$C$2:$F$400,4,0)</f>
        <v>46</v>
      </c>
      <c r="AO90" s="151"/>
      <c r="AP90" s="88"/>
    </row>
    <row r="91" spans="1:43" s="85" customFormat="1" x14ac:dyDescent="0.25">
      <c r="A91" s="88">
        <v>3</v>
      </c>
      <c r="B91" s="88"/>
      <c r="C91" s="88"/>
      <c r="D91" s="83">
        <v>93516</v>
      </c>
      <c r="E91" s="83"/>
      <c r="F91" s="84" t="str">
        <f>VLOOKUP(D91,BHP!$D$2:$F$400,3,0)</f>
        <v>+</v>
      </c>
      <c r="G91" s="84" t="str">
        <f>VLOOKUP(D91,WYKŁAD1!$D$2:$H$701,5,0)</f>
        <v>+</v>
      </c>
      <c r="H91" s="84" t="str">
        <f>VLOOKUP(D91,WYKŁAD2!$D$2:$H$701,5,0)</f>
        <v>+</v>
      </c>
      <c r="I91" s="84" t="str">
        <f>VLOOKUP(D91,WYKŁAD3!$D$2:$H$701,5,0)</f>
        <v>+</v>
      </c>
      <c r="J91" s="84" t="str">
        <f>VLOOKUP(D91,WYKŁAD4!$D$2:$H$699,5,0)</f>
        <v>+</v>
      </c>
      <c r="K91" s="82" t="s">
        <v>446</v>
      </c>
      <c r="L91" s="84">
        <f>VLOOKUP(D91,NERWY!$C$2:$F$400,4,0)</f>
        <v>8</v>
      </c>
      <c r="M91" s="84"/>
      <c r="N91" s="82" t="s">
        <v>446</v>
      </c>
      <c r="O91" s="82">
        <f>VLOOKUP(D91,MIĘŚNIE!$C$2:$F$400,4,0)</f>
        <v>9</v>
      </c>
      <c r="P91" s="82"/>
      <c r="Q91" s="82" t="s">
        <v>446</v>
      </c>
      <c r="R91" s="82">
        <f>VLOOKUP(D91,KRĄŻENIE1!$C$2:$F$400,4,0)</f>
        <v>6</v>
      </c>
      <c r="S91" s="82"/>
      <c r="T91" s="82" t="s">
        <v>446</v>
      </c>
      <c r="U91" s="82">
        <f>VLOOKUP(D91,ZMYSŁY!$C$2:$F$400,4,0)</f>
        <v>7</v>
      </c>
      <c r="V91" s="82"/>
      <c r="W91" s="82" t="s">
        <v>446</v>
      </c>
      <c r="X91" s="53">
        <f>VLOOKUP(D91,KRĄŻENIE2!$C$2:$F$400,4,0)</f>
        <v>3</v>
      </c>
      <c r="Y91" s="53">
        <f>VLOOKUP(D91,KRĄŻENIE2PI!$C$2:$F$400,4,0)</f>
        <v>7</v>
      </c>
      <c r="Z91" s="53" t="s">
        <v>446</v>
      </c>
      <c r="AA91" s="53">
        <f>VLOOKUP(D91,ODDECHOWY!$C$2:$F$400,4,0)</f>
        <v>5</v>
      </c>
      <c r="AB91" s="53">
        <f>VLOOKUP(D91,ODDECHOWYPI!$C$2:$F$400,4,0)</f>
        <v>9</v>
      </c>
      <c r="AC91" s="53" t="s">
        <v>446</v>
      </c>
      <c r="AD91" s="53">
        <f>VLOOKUP(D91,MOCZOWY!$C$2:$F$400,4,0)</f>
        <v>5</v>
      </c>
      <c r="AE91" s="82">
        <f>VLOOKUP(D91,MOCZOWYPI!$C$2:$F$400,4,0)</f>
        <v>7</v>
      </c>
      <c r="AF91" s="82" t="s">
        <v>446</v>
      </c>
      <c r="AG91" s="82">
        <f>VLOOKUP(D91,KREW!$C$2:$F$400,4,0)</f>
        <v>7</v>
      </c>
      <c r="AH91" s="64"/>
      <c r="AI91" s="84">
        <f t="shared" si="3"/>
        <v>60</v>
      </c>
      <c r="AJ91" s="82">
        <v>0</v>
      </c>
      <c r="AK91" s="86">
        <f t="shared" si="4"/>
        <v>60</v>
      </c>
      <c r="AL91" s="121" t="s">
        <v>448</v>
      </c>
      <c r="AM91" s="94"/>
      <c r="AN91" s="90">
        <f>VLOOKUP(D91,EGZAMIN!$C$2:$F$400,4,0)</f>
        <v>38</v>
      </c>
      <c r="AO91" s="151">
        <f t="shared" si="5"/>
        <v>3</v>
      </c>
      <c r="AP91" s="88"/>
    </row>
    <row r="92" spans="1:43" s="85" customFormat="1" x14ac:dyDescent="0.25">
      <c r="A92" s="88">
        <v>4</v>
      </c>
      <c r="B92" s="88"/>
      <c r="C92" s="88"/>
      <c r="D92" s="83">
        <v>93524</v>
      </c>
      <c r="E92" s="83"/>
      <c r="F92" s="84" t="str">
        <f>VLOOKUP(D92,BHP!$D$2:$F$400,3,0)</f>
        <v>+</v>
      </c>
      <c r="G92" s="84" t="str">
        <f>VLOOKUP(D92,WYKŁAD1!$D$2:$H$701,5,0)</f>
        <v>+</v>
      </c>
      <c r="H92" s="84" t="str">
        <f>VLOOKUP(D92,WYKŁAD2!$D$2:$H$701,5,0)</f>
        <v>+</v>
      </c>
      <c r="I92" s="84" t="str">
        <f>VLOOKUP(D92,WYKŁAD3!$D$2:$H$701,5,0)</f>
        <v>+</v>
      </c>
      <c r="J92" s="84" t="str">
        <f>VLOOKUP(D92,WYKŁAD4!$D$2:$H$699,5,0)</f>
        <v>+</v>
      </c>
      <c r="K92" s="82" t="s">
        <v>446</v>
      </c>
      <c r="L92" s="84">
        <f>VLOOKUP(D92,NERWY!$C$2:$F$400,4,0)</f>
        <v>10</v>
      </c>
      <c r="M92" s="84"/>
      <c r="N92" s="82" t="s">
        <v>446</v>
      </c>
      <c r="O92" s="82">
        <f>VLOOKUP(D92,MIĘŚNIE!$C$2:$F$400,4,0)</f>
        <v>7</v>
      </c>
      <c r="P92" s="82"/>
      <c r="Q92" s="82" t="s">
        <v>446</v>
      </c>
      <c r="R92" s="53">
        <f>VLOOKUP(D92,KRĄŻENIE1!$C$2:$F$400,4,0)</f>
        <v>5</v>
      </c>
      <c r="S92" s="82">
        <f>VLOOKUP(D92,KRĄŻENIE1PI!$C$2:$F$400,4,0)</f>
        <v>8</v>
      </c>
      <c r="T92" s="82" t="s">
        <v>446</v>
      </c>
      <c r="U92" s="82">
        <f>VLOOKUP(D92,ZMYSŁY!$C$2:$F$400,4,0)</f>
        <v>9</v>
      </c>
      <c r="V92" s="82"/>
      <c r="W92" s="82" t="s">
        <v>446</v>
      </c>
      <c r="X92" s="82">
        <f>VLOOKUP(D92,KRĄŻENIE2!$C$2:$F$400,4,0)</f>
        <v>7</v>
      </c>
      <c r="Y92" s="64"/>
      <c r="Z92" s="82" t="s">
        <v>446</v>
      </c>
      <c r="AA92" s="53">
        <f>VLOOKUP(D92,ODDECHOWY!$C$2:$F$400,4,0)</f>
        <v>5</v>
      </c>
      <c r="AB92" s="53">
        <f>VLOOKUP(D92,ODDECHOWYPI!$C$2:$F$400,4,0)</f>
        <v>10</v>
      </c>
      <c r="AC92" s="82" t="s">
        <v>446</v>
      </c>
      <c r="AD92" s="82">
        <f>VLOOKUP(D92,MOCZOWY!$C$2:$F$400,4,0)</f>
        <v>8</v>
      </c>
      <c r="AE92" s="82"/>
      <c r="AF92" s="82" t="s">
        <v>446</v>
      </c>
      <c r="AG92" s="82">
        <f>VLOOKUP(D92,KREW!$C$2:$F$400,4,0)</f>
        <v>8</v>
      </c>
      <c r="AH92" s="64"/>
      <c r="AI92" s="84">
        <f t="shared" si="3"/>
        <v>67</v>
      </c>
      <c r="AJ92" s="82">
        <v>0</v>
      </c>
      <c r="AK92" s="86">
        <f t="shared" si="4"/>
        <v>67</v>
      </c>
      <c r="AL92" s="121" t="s">
        <v>448</v>
      </c>
      <c r="AM92" s="94"/>
      <c r="AN92" s="90">
        <f>VLOOKUP(D92,EGZAMIN!$C$2:$F$400,4,0)</f>
        <v>48</v>
      </c>
      <c r="AO92" s="151">
        <f t="shared" si="5"/>
        <v>4</v>
      </c>
      <c r="AP92" s="88"/>
    </row>
    <row r="93" spans="1:43" s="85" customFormat="1" x14ac:dyDescent="0.25">
      <c r="A93" s="88">
        <v>5</v>
      </c>
      <c r="B93" s="88"/>
      <c r="C93" s="88"/>
      <c r="D93" s="83">
        <v>94165</v>
      </c>
      <c r="E93" s="83"/>
      <c r="F93" s="84" t="str">
        <f>VLOOKUP(D93,BHP!$D$2:$F$400,3,0)</f>
        <v>+</v>
      </c>
      <c r="G93" s="84" t="str">
        <f>VLOOKUP(D93,WYKŁAD1!$D$2:$H$701,5,0)</f>
        <v>+</v>
      </c>
      <c r="H93" s="84" t="str">
        <f>VLOOKUP(D93,WYKŁAD2!$D$2:$H$701,5,0)</f>
        <v>+</v>
      </c>
      <c r="I93" s="84" t="str">
        <f>VLOOKUP(D93,WYKŁAD3!$D$2:$H$701,5,0)</f>
        <v>+</v>
      </c>
      <c r="J93" s="84" t="str">
        <f>VLOOKUP(D93,WYKŁAD4!$D$2:$H$699,5,0)</f>
        <v>+</v>
      </c>
      <c r="K93" s="82" t="s">
        <v>446</v>
      </c>
      <c r="L93" s="84">
        <f>VLOOKUP(D93,NERWY!$C$2:$F$400,4,0)</f>
        <v>7</v>
      </c>
      <c r="M93" s="84"/>
      <c r="N93" s="82" t="s">
        <v>446</v>
      </c>
      <c r="O93" s="82">
        <f>VLOOKUP(D93,MIĘŚNIE!$C$2:$F$400,4,0)</f>
        <v>8</v>
      </c>
      <c r="P93" s="82"/>
      <c r="Q93" s="82" t="s">
        <v>446</v>
      </c>
      <c r="R93" s="53">
        <f>VLOOKUP(D93,KRĄŻENIE1!$C$2:$F$400,4,0)</f>
        <v>4</v>
      </c>
      <c r="S93" s="82">
        <f>VLOOKUP(D93,KRĄŻENIE1PI!$C$2:$F$400,4,0)</f>
        <v>8</v>
      </c>
      <c r="T93" s="82" t="s">
        <v>446</v>
      </c>
      <c r="U93" s="82">
        <f>VLOOKUP(D93,ZMYSŁY!$C$2:$F$400,4,0)</f>
        <v>7</v>
      </c>
      <c r="V93" s="82"/>
      <c r="W93" s="82" t="s">
        <v>446</v>
      </c>
      <c r="X93" s="53">
        <f>VLOOKUP(D93,KRĄŻENIE2!$C$2:$F$400,4,0)</f>
        <v>3</v>
      </c>
      <c r="Y93" s="53">
        <f>VLOOKUP(D93,KRĄŻENIE2PI!$C$2:$F$400,4,0)</f>
        <v>9</v>
      </c>
      <c r="Z93" s="82" t="s">
        <v>446</v>
      </c>
      <c r="AA93" s="82">
        <f>VLOOKUP(D93,ODDECHOWY!$C$2:$F$400,4,0)</f>
        <v>7</v>
      </c>
      <c r="AB93" s="53"/>
      <c r="AC93" s="82" t="s">
        <v>446</v>
      </c>
      <c r="AD93" s="82">
        <f>VLOOKUP(D93,MOCZOWY!$C$2:$F$400,4,0)</f>
        <v>7</v>
      </c>
      <c r="AE93" s="82"/>
      <c r="AF93" s="82" t="s">
        <v>446</v>
      </c>
      <c r="AG93" s="82">
        <f>VLOOKUP(D93,KREW!$C$2:$F$400,4,0)</f>
        <v>6</v>
      </c>
      <c r="AH93" s="64"/>
      <c r="AI93" s="84">
        <f t="shared" si="3"/>
        <v>59</v>
      </c>
      <c r="AJ93" s="82">
        <v>0</v>
      </c>
      <c r="AK93" s="86">
        <f t="shared" si="4"/>
        <v>59</v>
      </c>
      <c r="AL93" s="121" t="s">
        <v>448</v>
      </c>
      <c r="AM93" s="131"/>
      <c r="AN93" s="100">
        <f>VLOOKUP(D93,EGZAMIN!$C$2:$F$400,4,0)</f>
        <v>28</v>
      </c>
      <c r="AO93" s="150">
        <f t="shared" si="5"/>
        <v>2</v>
      </c>
      <c r="AP93" s="88">
        <v>32</v>
      </c>
      <c r="AQ93" s="85">
        <v>2</v>
      </c>
    </row>
    <row r="94" spans="1:43" s="85" customFormat="1" x14ac:dyDescent="0.25">
      <c r="A94" s="132">
        <v>6</v>
      </c>
      <c r="B94" s="132"/>
      <c r="C94" s="132"/>
      <c r="D94" s="133">
        <v>93527</v>
      </c>
      <c r="E94" s="83"/>
      <c r="F94" s="84" t="str">
        <f>VLOOKUP(D94,BHP!$D$2:$F$400,3,0)</f>
        <v>+</v>
      </c>
      <c r="G94" s="84" t="s">
        <v>446</v>
      </c>
      <c r="H94" s="84" t="str">
        <f>VLOOKUP(D94,WYKŁAD2!$D$2:$H$701,5,0)</f>
        <v>+</v>
      </c>
      <c r="I94" s="84" t="str">
        <f>VLOOKUP(D94,WYKŁAD3!$D$2:$H$701,5,0)</f>
        <v>+</v>
      </c>
      <c r="J94" s="84" t="s">
        <v>446</v>
      </c>
      <c r="K94" s="127" t="s">
        <v>447</v>
      </c>
      <c r="L94" s="84" t="s">
        <v>1049</v>
      </c>
      <c r="M94" s="84">
        <f>VLOOKUP(D94,NERWYPI!$C$2:$F$400,4,0)</f>
        <v>6</v>
      </c>
      <c r="N94" s="82" t="s">
        <v>446</v>
      </c>
      <c r="O94" s="82">
        <f>VLOOKUP(D94,MIĘŚNIE!$C$2:$F$400,4,0)</f>
        <v>8</v>
      </c>
      <c r="P94" s="82"/>
      <c r="Q94" s="82" t="s">
        <v>446</v>
      </c>
      <c r="R94" s="53">
        <f>VLOOKUP(D94,KRĄŻENIE1!$C$2:$F$400,4,0)</f>
        <v>2</v>
      </c>
      <c r="S94" s="82">
        <f>VLOOKUP(D94,KRĄŻENIE1PI!$C$2:$F$400,4,0)</f>
        <v>8</v>
      </c>
      <c r="T94" s="82" t="s">
        <v>446</v>
      </c>
      <c r="U94" s="53">
        <f>VLOOKUP(D94,ZMYSŁY!$C$2:$F$400,4,0)</f>
        <v>5</v>
      </c>
      <c r="V94" s="82">
        <f>VLOOKUP(D94,ZMYSŁYPI!$C$2:$F$400,4,0)</f>
        <v>6</v>
      </c>
      <c r="W94" s="82" t="s">
        <v>446</v>
      </c>
      <c r="X94" s="53">
        <f>VLOOKUP(D94,KRĄŻENIE2!$C$2:$F$400,4,0)</f>
        <v>5</v>
      </c>
      <c r="Y94" s="53">
        <f>VLOOKUP(D94,KRĄŻENIE2PI!$C$2:$F$400,4,0)</f>
        <v>8</v>
      </c>
      <c r="Z94" s="82" t="s">
        <v>446</v>
      </c>
      <c r="AA94" s="82">
        <f>VLOOKUP(D94,ODDECHOWY!$C$2:$F$400,4,0)</f>
        <v>6</v>
      </c>
      <c r="AB94" s="53"/>
      <c r="AC94" s="82" t="s">
        <v>446</v>
      </c>
      <c r="AD94" s="82">
        <f>VLOOKUP(D94,MOCZOWY!$C$2:$F$400,4,0)</f>
        <v>7</v>
      </c>
      <c r="AE94" s="82"/>
      <c r="AF94" s="82" t="s">
        <v>446</v>
      </c>
      <c r="AG94" s="82">
        <f>VLOOKUP(D94,KREW!$C$2:$F$400,4,0)</f>
        <v>7</v>
      </c>
      <c r="AH94" s="64"/>
      <c r="AI94" s="84">
        <f t="shared" si="3"/>
        <v>56</v>
      </c>
      <c r="AJ94" s="82">
        <v>2</v>
      </c>
      <c r="AK94" s="86">
        <f t="shared" si="4"/>
        <v>58</v>
      </c>
      <c r="AL94" s="121" t="s">
        <v>448</v>
      </c>
      <c r="AM94" s="94"/>
      <c r="AN94" s="90">
        <f>VLOOKUP(D94,EGZAMIN!$C$2:$F$400,4,0)</f>
        <v>38</v>
      </c>
      <c r="AO94" s="151"/>
      <c r="AP94" s="88"/>
    </row>
    <row r="95" spans="1:43" s="70" customFormat="1" x14ac:dyDescent="0.25">
      <c r="A95" s="60">
        <v>7</v>
      </c>
      <c r="B95" s="60"/>
      <c r="C95" s="60"/>
      <c r="D95" s="66">
        <v>93536</v>
      </c>
      <c r="E95" s="66"/>
      <c r="F95" s="69" t="str">
        <f>VLOOKUP(D95,BHP!$D$2:$F$400,3,0)</f>
        <v>+</v>
      </c>
      <c r="G95" s="69" t="str">
        <f>VLOOKUP(D95,WYKŁAD1!$D$2:$H$701,5,0)</f>
        <v>+</v>
      </c>
      <c r="H95" s="69" t="str">
        <f>VLOOKUP(D95,WYKŁAD2!$D$2:$H$701,5,0)</f>
        <v>+</v>
      </c>
      <c r="I95" s="69" t="str">
        <f>VLOOKUP(D95,WYKŁAD3!$D$2:$H$701,5,0)</f>
        <v>+</v>
      </c>
      <c r="J95" s="69" t="str">
        <f>VLOOKUP(D95,WYKŁAD4!$D$2:$H$699,5,0)</f>
        <v>+</v>
      </c>
      <c r="K95" s="53" t="s">
        <v>446</v>
      </c>
      <c r="L95" s="69">
        <f>VLOOKUP(D95,NERWY!$C$2:$F$400,4,0)</f>
        <v>9</v>
      </c>
      <c r="M95" s="69"/>
      <c r="N95" s="53" t="s">
        <v>446</v>
      </c>
      <c r="O95" s="53">
        <f>VLOOKUP(D95,MIĘŚNIE!$C$2:$F$400,4,0)</f>
        <v>8</v>
      </c>
      <c r="P95" s="53"/>
      <c r="Q95" s="53" t="s">
        <v>446</v>
      </c>
      <c r="R95" s="53">
        <f>VLOOKUP(D95,KRĄŻENIE1!$C$2:$F$400,4,0)</f>
        <v>5</v>
      </c>
      <c r="S95" s="53">
        <f>VLOOKUP(D95,KRĄŻENIE1PI!$C$2:$F$400,4,0)</f>
        <v>9</v>
      </c>
      <c r="T95" s="53" t="s">
        <v>446</v>
      </c>
      <c r="U95" s="53">
        <f>VLOOKUP(D95,ZMYSŁY!$C$2:$F$400,4,0)</f>
        <v>6</v>
      </c>
      <c r="V95" s="53"/>
      <c r="W95" s="53" t="s">
        <v>446</v>
      </c>
      <c r="X95" s="53">
        <f>VLOOKUP(D95,KRĄŻENIE2!$C$2:$F$400,4,0)</f>
        <v>8</v>
      </c>
      <c r="Y95" s="53"/>
      <c r="Z95" s="53" t="s">
        <v>446</v>
      </c>
      <c r="AA95" s="53">
        <f>VLOOKUP(D95,ODDECHOWY!$C$2:$F$400,4,0)</f>
        <v>7</v>
      </c>
      <c r="AB95" s="53"/>
      <c r="AC95" s="53" t="s">
        <v>446</v>
      </c>
      <c r="AD95" s="53">
        <f>VLOOKUP(D95,MOCZOWY!$C$2:$F$400,4,0)</f>
        <v>8</v>
      </c>
      <c r="AE95" s="82"/>
      <c r="AF95" s="53" t="s">
        <v>446</v>
      </c>
      <c r="AG95" s="53">
        <f>VLOOKUP(D95,KREW!$C$2:$F$400,4,0)</f>
        <v>9</v>
      </c>
      <c r="AH95" s="64"/>
      <c r="AI95" s="65">
        <f t="shared" si="3"/>
        <v>64</v>
      </c>
      <c r="AJ95" s="53">
        <v>0</v>
      </c>
      <c r="AK95" s="129">
        <f t="shared" si="4"/>
        <v>64</v>
      </c>
      <c r="AL95" s="121" t="s">
        <v>448</v>
      </c>
      <c r="AM95" s="92"/>
      <c r="AN95" s="90">
        <f>VLOOKUP(D95,EGZAMIN!$C$2:$F$400,4,0)</f>
        <v>48</v>
      </c>
      <c r="AO95" s="151">
        <f t="shared" si="5"/>
        <v>4</v>
      </c>
      <c r="AP95" s="60"/>
    </row>
    <row r="96" spans="1:43" s="85" customFormat="1" x14ac:dyDescent="0.25">
      <c r="A96" s="88">
        <v>8</v>
      </c>
      <c r="B96" s="88"/>
      <c r="C96" s="88"/>
      <c r="D96" s="83">
        <v>93755</v>
      </c>
      <c r="E96" s="83"/>
      <c r="F96" s="84" t="str">
        <f>VLOOKUP(D96,BHP!$D$2:$F$400,3,0)</f>
        <v>+</v>
      </c>
      <c r="G96" s="84" t="str">
        <f>VLOOKUP(D96,WYKŁAD1!$D$2:$H$701,5,0)</f>
        <v>+</v>
      </c>
      <c r="H96" s="84" t="str">
        <f>VLOOKUP(D96,WYKŁAD2!$D$2:$H$701,5,0)</f>
        <v>+</v>
      </c>
      <c r="I96" s="84" t="str">
        <f>VLOOKUP(D96,WYKŁAD3!$D$2:$H$701,5,0)</f>
        <v>+</v>
      </c>
      <c r="J96" s="84" t="str">
        <f>VLOOKUP(D96,WYKŁAD4!$D$2:$H$699,5,0)</f>
        <v>+</v>
      </c>
      <c r="K96" s="82" t="s">
        <v>446</v>
      </c>
      <c r="L96" s="84">
        <f>VLOOKUP(D96,NERWY!$C$2:$F$400,4,0)</f>
        <v>6</v>
      </c>
      <c r="M96" s="84"/>
      <c r="N96" s="53" t="s">
        <v>446</v>
      </c>
      <c r="O96" s="53">
        <f>VLOOKUP(D96,MIĘŚNIE!$C$2:$F$400,4,0)</f>
        <v>8</v>
      </c>
      <c r="P96" s="53"/>
      <c r="Q96" s="53" t="s">
        <v>446</v>
      </c>
      <c r="R96" s="53">
        <f>VLOOKUP(D96,KRĄŻENIE1!$C$2:$F$400,4,0)</f>
        <v>4</v>
      </c>
      <c r="S96" s="53">
        <f>VLOOKUP(D96,KRĄŻENIE1PI!$C$2:$F$400,4,0)</f>
        <v>6</v>
      </c>
      <c r="T96" s="53" t="s">
        <v>446</v>
      </c>
      <c r="U96" s="53">
        <f>VLOOKUP(D96,ZMYSŁY!$C$2:$F$400,4,0)</f>
        <v>5</v>
      </c>
      <c r="V96" s="53" t="s">
        <v>448</v>
      </c>
      <c r="W96" s="53" t="s">
        <v>446</v>
      </c>
      <c r="X96" s="53">
        <f>VLOOKUP(D96,KRĄŻENIE2!$C$2:$F$400,4,0)</f>
        <v>4</v>
      </c>
      <c r="Y96" s="53">
        <f>VLOOKUP(D96,KRĄŻENIE2PI!$C$2:$F$400,4,0)</f>
        <v>6</v>
      </c>
      <c r="Z96" s="82" t="s">
        <v>446</v>
      </c>
      <c r="AA96" s="82">
        <f>VLOOKUP(D96,ODDECHOWY!$C$2:$F$400,4,0)</f>
        <v>7</v>
      </c>
      <c r="AB96" s="53"/>
      <c r="AC96" s="82" t="s">
        <v>446</v>
      </c>
      <c r="AD96" s="82">
        <f>VLOOKUP(D96,MOCZOWY!$C$2:$F$400,4,0)</f>
        <v>10</v>
      </c>
      <c r="AE96" s="82"/>
      <c r="AF96" s="82" t="s">
        <v>446</v>
      </c>
      <c r="AG96" s="82">
        <f>VLOOKUP(D96,KREW!$C$2:$F$400,4,0)</f>
        <v>6</v>
      </c>
      <c r="AH96" s="64"/>
      <c r="AI96" s="84">
        <f t="shared" si="3"/>
        <v>49</v>
      </c>
      <c r="AJ96" s="82">
        <v>0</v>
      </c>
      <c r="AK96" s="86">
        <f t="shared" si="4"/>
        <v>49</v>
      </c>
      <c r="AL96" s="121" t="s">
        <v>448</v>
      </c>
      <c r="AM96" s="131"/>
      <c r="AN96" s="100">
        <f>VLOOKUP(D96,EGZAMIN!$C$2:$F$400,4,0)</f>
        <v>34</v>
      </c>
      <c r="AO96" s="150">
        <f t="shared" si="5"/>
        <v>2</v>
      </c>
      <c r="AP96" s="88">
        <v>37</v>
      </c>
      <c r="AQ96" s="85">
        <v>3</v>
      </c>
    </row>
    <row r="97" spans="1:43" s="122" customFormat="1" x14ac:dyDescent="0.25">
      <c r="A97" s="88">
        <v>9</v>
      </c>
      <c r="B97" s="88"/>
      <c r="C97" s="88"/>
      <c r="D97" s="83">
        <v>87311</v>
      </c>
      <c r="E97" s="83"/>
      <c r="F97" s="84" t="str">
        <f>VLOOKUP(D97,BHP!$D$2:$F$400,3,0)</f>
        <v>+</v>
      </c>
      <c r="G97" s="84" t="str">
        <f>VLOOKUP(D97,WYKŁAD1!$D$2:$H$701,5,0)</f>
        <v>+</v>
      </c>
      <c r="H97" s="84" t="str">
        <f>VLOOKUP(D97,WYKŁAD2!$D$2:$H$701,5,0)</f>
        <v>+</v>
      </c>
      <c r="I97" s="84" t="s">
        <v>446</v>
      </c>
      <c r="J97" s="84" t="str">
        <f>VLOOKUP(D97,WYKŁAD4!$D$2:$H$699,5,0)</f>
        <v>+</v>
      </c>
      <c r="K97" s="82" t="s">
        <v>446</v>
      </c>
      <c r="L97" s="84">
        <f>VLOOKUP(D97,NERWY!$C$2:$F$400,4,0)</f>
        <v>8</v>
      </c>
      <c r="M97" s="84"/>
      <c r="N97" s="53" t="s">
        <v>446</v>
      </c>
      <c r="O97" s="53">
        <f>VLOOKUP(D97,MIĘŚNIE!$C$2:$F$400,4,0)</f>
        <v>10</v>
      </c>
      <c r="P97" s="53"/>
      <c r="Q97" s="53" t="s">
        <v>446</v>
      </c>
      <c r="R97" s="53">
        <f>VLOOKUP(D97,KRĄŻENIE1!$C$2:$F$400,4,0)</f>
        <v>7</v>
      </c>
      <c r="S97" s="53"/>
      <c r="T97" s="53" t="s">
        <v>446</v>
      </c>
      <c r="U97" s="53">
        <f>VLOOKUP(D97,ZMYSŁY!$C$2:$F$400,4,0)</f>
        <v>6</v>
      </c>
      <c r="V97" s="53"/>
      <c r="W97" s="53" t="s">
        <v>446</v>
      </c>
      <c r="X97" s="82">
        <f>VLOOKUP(D97,KRĄŻENIE2!$C$2:$F$400,4,0)</f>
        <v>7</v>
      </c>
      <c r="Y97" s="64"/>
      <c r="Z97" s="82" t="s">
        <v>446</v>
      </c>
      <c r="AA97" s="82">
        <f>VLOOKUP(D97,ODDECHOWY!$C$2:$F$400,4,0)</f>
        <v>9</v>
      </c>
      <c r="AB97" s="53"/>
      <c r="AC97" s="82" t="s">
        <v>446</v>
      </c>
      <c r="AD97" s="82">
        <f>VLOOKUP(D97,MOCZOWY!$C$2:$F$400,4,0)</f>
        <v>8</v>
      </c>
      <c r="AE97" s="82"/>
      <c r="AF97" s="82" t="s">
        <v>446</v>
      </c>
      <c r="AG97" s="82">
        <f>VLOOKUP(D97,KREW!$C$2:$F$400,4,0)</f>
        <v>10</v>
      </c>
      <c r="AH97" s="64"/>
      <c r="AI97" s="84">
        <f t="shared" si="3"/>
        <v>65</v>
      </c>
      <c r="AJ97" s="82">
        <v>2</v>
      </c>
      <c r="AK97" s="86">
        <f t="shared" si="4"/>
        <v>67</v>
      </c>
      <c r="AL97" s="121" t="s">
        <v>448</v>
      </c>
      <c r="AM97" s="94"/>
      <c r="AN97" s="90">
        <f>VLOOKUP(D97,EGZAMIN!$C$2:$F$400,4,0)</f>
        <v>43</v>
      </c>
      <c r="AO97" s="151">
        <f t="shared" si="5"/>
        <v>3.5</v>
      </c>
      <c r="AP97" s="125"/>
    </row>
    <row r="98" spans="1:43" s="18" customFormat="1" hidden="1" x14ac:dyDescent="0.25">
      <c r="A98" s="62">
        <v>10</v>
      </c>
      <c r="B98" s="62"/>
      <c r="C98" s="62"/>
      <c r="D98" s="56">
        <v>83451</v>
      </c>
      <c r="E98" s="56"/>
      <c r="F98" s="54" t="str">
        <f>VLOOKUP(D98,BHP!$D$2:$F$400,3,0)</f>
        <v>-</v>
      </c>
      <c r="G98" s="54" t="s">
        <v>447</v>
      </c>
      <c r="H98" s="54" t="s">
        <v>447</v>
      </c>
      <c r="I98" s="54" t="s">
        <v>447</v>
      </c>
      <c r="J98" s="54" t="s">
        <v>447</v>
      </c>
      <c r="K98" s="52"/>
      <c r="L98" s="84" t="e">
        <f>VLOOKUP(D98,NERWY!$C$2:$F$400,4,0)</f>
        <v>#N/A</v>
      </c>
      <c r="M98" s="84"/>
      <c r="N98" s="142" t="s">
        <v>447</v>
      </c>
      <c r="O98" s="53" t="e">
        <f>VLOOKUP(D98,MIĘŚNIE!$C$2:$F$400,4,0)</f>
        <v>#N/A</v>
      </c>
      <c r="P98" s="53"/>
      <c r="Q98" s="142" t="s">
        <v>447</v>
      </c>
      <c r="R98" s="53" t="e">
        <f>VLOOKUP(D98,KRĄŻENIE1!$C$2:$F$400,4,0)</f>
        <v>#N/A</v>
      </c>
      <c r="S98" s="53" t="e">
        <f>VLOOKUP(D98,KRĄŻENIE1PI!$C$2:$F$400,4,0)</f>
        <v>#N/A</v>
      </c>
      <c r="T98" s="142" t="s">
        <v>447</v>
      </c>
      <c r="U98" s="53" t="e">
        <f>VLOOKUP(D98,ZMYSŁY!$C$2:$F$400,4,0)</f>
        <v>#N/A</v>
      </c>
      <c r="V98" s="53" t="e">
        <f>VLOOKUP(D98,ZMYSŁYPI!$C$2:$F$400,4,0)</f>
        <v>#N/A</v>
      </c>
      <c r="W98" s="142"/>
      <c r="X98" s="82" t="e">
        <f>VLOOKUP(D98,KRĄŻENIE2!$C$2:$F$400,4,0)</f>
        <v>#N/A</v>
      </c>
      <c r="Y98" s="64" t="e">
        <f>VLOOKUP(D98,KRĄŻENIE2PI!$C$2:$F$400,4,0)</f>
        <v>#N/A</v>
      </c>
      <c r="Z98" s="52"/>
      <c r="AA98" s="82" t="str">
        <f>VLOOKUP(D98,ODDECHOWY!$C$2:$F$400,4,0)</f>
        <v/>
      </c>
      <c r="AB98" s="53"/>
      <c r="AC98" s="52"/>
      <c r="AD98" s="82" t="e">
        <f>VLOOKUP(D98,MOCZOWY!$C$2:$F$400,4,0)</f>
        <v>#N/A</v>
      </c>
      <c r="AE98" s="82"/>
      <c r="AF98" s="52"/>
      <c r="AG98" s="82" t="e">
        <f>VLOOKUP(D98,KREW!$C$2:$F$400,4,0)</f>
        <v>#N/A</v>
      </c>
      <c r="AH98" s="64"/>
      <c r="AI98" s="84">
        <f t="shared" si="3"/>
        <v>0</v>
      </c>
      <c r="AJ98" s="52"/>
      <c r="AK98" s="86">
        <f t="shared" si="4"/>
        <v>0</v>
      </c>
      <c r="AL98" s="121" t="s">
        <v>448</v>
      </c>
      <c r="AM98" s="93"/>
      <c r="AN98" s="100" t="e">
        <f>VLOOKUP(D98,EGZAMIN!$C$2:$F$400,4,0)</f>
        <v>#N/A</v>
      </c>
      <c r="AO98" s="151" t="e">
        <f t="shared" si="5"/>
        <v>#N/A</v>
      </c>
      <c r="AP98" s="16"/>
    </row>
    <row r="99" spans="1:43" s="122" customFormat="1" x14ac:dyDescent="0.25">
      <c r="A99" s="88">
        <v>10</v>
      </c>
      <c r="B99" s="88"/>
      <c r="C99" s="88"/>
      <c r="D99" s="83">
        <v>93584</v>
      </c>
      <c r="E99" s="83"/>
      <c r="F99" s="84" t="str">
        <f>VLOOKUP(D99,BHP!$D$2:$F$400,3,0)</f>
        <v>+</v>
      </c>
      <c r="G99" s="84" t="str">
        <f>VLOOKUP(D99,WYKŁAD1!$D$2:$H$701,5,0)</f>
        <v>+</v>
      </c>
      <c r="H99" s="84" t="str">
        <f>VLOOKUP(D99,WYKŁAD2!$D$2:$H$701,5,0)</f>
        <v>+</v>
      </c>
      <c r="I99" s="84" t="str">
        <f>VLOOKUP(D99,WYKŁAD3!$D$2:$H$701,5,0)</f>
        <v>+</v>
      </c>
      <c r="J99" s="84" t="str">
        <f>VLOOKUP(D99,WYKŁAD4!$D$2:$H$699,5,0)</f>
        <v>+</v>
      </c>
      <c r="K99" s="82" t="s">
        <v>446</v>
      </c>
      <c r="L99" s="84">
        <f>VLOOKUP(D99,NERWY!$C$2:$F$400,4,0)</f>
        <v>10</v>
      </c>
      <c r="M99" s="84"/>
      <c r="N99" s="53" t="s">
        <v>446</v>
      </c>
      <c r="O99" s="53">
        <f>VLOOKUP(D99,MIĘŚNIE!$C$2:$F$400,4,0)</f>
        <v>10</v>
      </c>
      <c r="P99" s="53"/>
      <c r="Q99" s="53" t="s">
        <v>446</v>
      </c>
      <c r="R99" s="53">
        <f>VLOOKUP(D99,KRĄŻENIE1!$C$2:$F$400,4,0)</f>
        <v>8</v>
      </c>
      <c r="S99" s="53"/>
      <c r="T99" s="53" t="s">
        <v>446</v>
      </c>
      <c r="U99" s="53">
        <f>VLOOKUP(D99,ZMYSŁY!$C$2:$F$400,4,0)</f>
        <v>7</v>
      </c>
      <c r="V99" s="53"/>
      <c r="W99" s="53" t="s">
        <v>446</v>
      </c>
      <c r="X99" s="82">
        <f>VLOOKUP(D99,KRĄŻENIE2!$C$2:$F$400,4,0)</f>
        <v>9</v>
      </c>
      <c r="Y99" s="64"/>
      <c r="Z99" s="82" t="s">
        <v>446</v>
      </c>
      <c r="AA99" s="82">
        <f>VLOOKUP(D99,ODDECHOWY!$C$2:$F$400,4,0)</f>
        <v>6</v>
      </c>
      <c r="AB99" s="53"/>
      <c r="AC99" s="82" t="s">
        <v>446</v>
      </c>
      <c r="AD99" s="82">
        <f>VLOOKUP(D99,MOCZOWY!$C$2:$F$400,4,0)</f>
        <v>9</v>
      </c>
      <c r="AE99" s="82"/>
      <c r="AF99" s="82" t="s">
        <v>446</v>
      </c>
      <c r="AG99" s="82">
        <f>VLOOKUP(D99,KREW!$C$2:$F$400,4,0)</f>
        <v>7</v>
      </c>
      <c r="AH99" s="64"/>
      <c r="AI99" s="84">
        <f t="shared" si="3"/>
        <v>66</v>
      </c>
      <c r="AJ99" s="82">
        <v>3</v>
      </c>
      <c r="AK99" s="86">
        <f t="shared" si="4"/>
        <v>69</v>
      </c>
      <c r="AL99" s="121" t="s">
        <v>448</v>
      </c>
      <c r="AM99" s="94">
        <v>5</v>
      </c>
      <c r="AN99" s="90"/>
      <c r="AO99" s="151"/>
      <c r="AP99" s="125"/>
    </row>
    <row r="100" spans="1:43" s="122" customFormat="1" x14ac:dyDescent="0.25">
      <c r="A100" s="88">
        <v>11</v>
      </c>
      <c r="B100" s="88"/>
      <c r="C100" s="88"/>
      <c r="D100" s="83">
        <v>93587</v>
      </c>
      <c r="E100" s="83"/>
      <c r="F100" s="84" t="str">
        <f>VLOOKUP(D100,BHP!$D$2:$F$400,3,0)</f>
        <v>+</v>
      </c>
      <c r="G100" s="84" t="str">
        <f>VLOOKUP(D100,WYKŁAD1!$D$2:$H$701,5,0)</f>
        <v>+</v>
      </c>
      <c r="H100" s="84" t="str">
        <f>VLOOKUP(D100,WYKŁAD2!$D$2:$H$701,5,0)</f>
        <v>+</v>
      </c>
      <c r="I100" s="84" t="str">
        <f>VLOOKUP(D100,WYKŁAD3!$D$2:$H$701,5,0)</f>
        <v>+</v>
      </c>
      <c r="J100" s="84" t="s">
        <v>446</v>
      </c>
      <c r="K100" s="82" t="s">
        <v>446</v>
      </c>
      <c r="L100" s="84">
        <f>VLOOKUP(D100,NERWY!$C$2:$F$400,4,0)</f>
        <v>9</v>
      </c>
      <c r="M100" s="84"/>
      <c r="N100" s="53" t="s">
        <v>446</v>
      </c>
      <c r="O100" s="53">
        <f>VLOOKUP(D100,MIĘŚNIE!$C$2:$F$400,4,0)</f>
        <v>9</v>
      </c>
      <c r="P100" s="53"/>
      <c r="Q100" s="53" t="s">
        <v>446</v>
      </c>
      <c r="R100" s="53">
        <f>VLOOKUP(D100,KRĄŻENIE1!$C$2:$F$400,4,0)</f>
        <v>7</v>
      </c>
      <c r="S100" s="53"/>
      <c r="T100" s="53" t="s">
        <v>446</v>
      </c>
      <c r="U100" s="53">
        <f>VLOOKUP(D100,ZMYSŁY!$C$2:$F$400,4,0)</f>
        <v>7</v>
      </c>
      <c r="V100" s="53"/>
      <c r="W100" s="53" t="s">
        <v>446</v>
      </c>
      <c r="X100" s="82">
        <f>VLOOKUP(D100,KRĄŻENIE2!$C$2:$F$400,4,0)</f>
        <v>6</v>
      </c>
      <c r="Y100" s="64"/>
      <c r="Z100" s="82" t="s">
        <v>446</v>
      </c>
      <c r="AA100" s="82">
        <f>VLOOKUP(D100,ODDECHOWY!$C$2:$F$400,4,0)</f>
        <v>10</v>
      </c>
      <c r="AB100" s="53"/>
      <c r="AC100" s="82" t="s">
        <v>446</v>
      </c>
      <c r="AD100" s="82">
        <f>VLOOKUP(D100,MOCZOWY!$C$2:$F$400,4,0)</f>
        <v>9</v>
      </c>
      <c r="AE100" s="82"/>
      <c r="AF100" s="82" t="s">
        <v>446</v>
      </c>
      <c r="AG100" s="82">
        <f>VLOOKUP(D100,KREW!$C$2:$F$400,4,0)</f>
        <v>9</v>
      </c>
      <c r="AH100" s="64"/>
      <c r="AI100" s="84">
        <f t="shared" si="3"/>
        <v>66</v>
      </c>
      <c r="AJ100" s="82">
        <v>1</v>
      </c>
      <c r="AK100" s="86">
        <f t="shared" si="4"/>
        <v>67</v>
      </c>
      <c r="AL100" s="121" t="s">
        <v>448</v>
      </c>
      <c r="AM100" s="94">
        <v>4</v>
      </c>
      <c r="AN100" s="90"/>
      <c r="AO100" s="151"/>
      <c r="AP100" s="125"/>
    </row>
    <row r="101" spans="1:43" s="85" customFormat="1" x14ac:dyDescent="0.25">
      <c r="A101" s="88">
        <v>12</v>
      </c>
      <c r="B101" s="88"/>
      <c r="C101" s="88"/>
      <c r="D101" s="83">
        <v>93585</v>
      </c>
      <c r="E101" s="83"/>
      <c r="F101" s="84" t="str">
        <f>VLOOKUP(D101,BHP!$D$2:$F$400,3,0)</f>
        <v>+</v>
      </c>
      <c r="G101" s="84" t="str">
        <f>VLOOKUP(D101,WYKŁAD1!$D$2:$H$701,5,0)</f>
        <v>+</v>
      </c>
      <c r="H101" s="84" t="s">
        <v>446</v>
      </c>
      <c r="I101" s="84" t="str">
        <f>VLOOKUP(D101,WYKŁAD3!$D$2:$H$701,5,0)</f>
        <v>+</v>
      </c>
      <c r="J101" s="84" t="str">
        <f>VLOOKUP(D101,WYKŁAD4!$D$2:$H$699,5,0)</f>
        <v>+</v>
      </c>
      <c r="K101" s="82" t="s">
        <v>446</v>
      </c>
      <c r="L101" s="84">
        <f>VLOOKUP(D101,NERWY!$C$2:$F$400,4,0)</f>
        <v>6</v>
      </c>
      <c r="M101" s="84"/>
      <c r="N101" s="53" t="s">
        <v>446</v>
      </c>
      <c r="O101" s="53">
        <f>VLOOKUP(D101,MIĘŚNIE!$C$2:$F$400,4,0)</f>
        <v>5</v>
      </c>
      <c r="P101" s="53" t="s">
        <v>448</v>
      </c>
      <c r="Q101" s="53" t="s">
        <v>446</v>
      </c>
      <c r="R101" s="53">
        <f>VLOOKUP(D101,KRĄŻENIE1!$C$2:$F$400,4,0)</f>
        <v>3</v>
      </c>
      <c r="S101" s="53" t="s">
        <v>448</v>
      </c>
      <c r="T101" s="53" t="s">
        <v>446</v>
      </c>
      <c r="U101" s="53">
        <f>VLOOKUP(D101,ZMYSŁY!$C$2:$F$400,4,0)</f>
        <v>6</v>
      </c>
      <c r="V101" s="53"/>
      <c r="W101" s="53" t="s">
        <v>446</v>
      </c>
      <c r="X101" s="53">
        <f>VLOOKUP(D101,KRĄŻENIE2!$C$2:$F$400,4,0)</f>
        <v>2</v>
      </c>
      <c r="Y101" s="53">
        <f>VLOOKUP(D101,KRĄŻENIE2PI!$C$2:$F$400,4,0)</f>
        <v>7</v>
      </c>
      <c r="Z101" s="53" t="s">
        <v>446</v>
      </c>
      <c r="AA101" s="53">
        <f>VLOOKUP(D101,ODDECHOWY!$C$2:$F$400,4,0)</f>
        <v>8</v>
      </c>
      <c r="AB101" s="53"/>
      <c r="AC101" s="53" t="s">
        <v>446</v>
      </c>
      <c r="AD101" s="53">
        <f>VLOOKUP(D101,MOCZOWY!$C$2:$F$400,4,0)</f>
        <v>5</v>
      </c>
      <c r="AE101" s="82">
        <f>VLOOKUP(D101,MOCZOWYPI!$C$2:$F$400,4,0)</f>
        <v>7</v>
      </c>
      <c r="AF101" s="82" t="s">
        <v>446</v>
      </c>
      <c r="AG101" s="82">
        <f>VLOOKUP(D101,KREW!$C$2:$F$400,4,0)</f>
        <v>7</v>
      </c>
      <c r="AH101" s="64"/>
      <c r="AI101" s="84">
        <f t="shared" si="3"/>
        <v>41</v>
      </c>
      <c r="AJ101" s="82">
        <v>0</v>
      </c>
      <c r="AK101" s="86">
        <f t="shared" si="4"/>
        <v>41</v>
      </c>
      <c r="AL101" s="121" t="s">
        <v>448</v>
      </c>
      <c r="AM101" s="131"/>
      <c r="AN101" s="100">
        <f>VLOOKUP(D101,EGZAMIN!$C$2:$F$400,4,0)</f>
        <v>28</v>
      </c>
      <c r="AO101" s="150">
        <f t="shared" si="5"/>
        <v>2</v>
      </c>
      <c r="AP101" s="88">
        <v>35</v>
      </c>
      <c r="AQ101" s="85">
        <v>2</v>
      </c>
    </row>
    <row r="102" spans="1:43" s="70" customFormat="1" x14ac:dyDescent="0.25">
      <c r="A102" s="60">
        <v>13</v>
      </c>
      <c r="B102" s="60"/>
      <c r="C102" s="60"/>
      <c r="D102" s="66">
        <v>93598</v>
      </c>
      <c r="E102" s="66"/>
      <c r="F102" s="69" t="str">
        <f>VLOOKUP(D102,BHP!$D$2:$F$400,3,0)</f>
        <v>+</v>
      </c>
      <c r="G102" s="69" t="str">
        <f>VLOOKUP(D102,WYKŁAD1!$D$2:$H$701,5,0)</f>
        <v>+</v>
      </c>
      <c r="H102" s="69" t="str">
        <f>VLOOKUP(D102,WYKŁAD2!$D$2:$H$701,5,0)</f>
        <v>+</v>
      </c>
      <c r="I102" s="69" t="str">
        <f>VLOOKUP(D102,WYKŁAD3!$D$2:$H$701,5,0)</f>
        <v>+</v>
      </c>
      <c r="J102" s="69" t="str">
        <f>VLOOKUP(D102,WYKŁAD4!$D$2:$H$699,5,0)</f>
        <v>+</v>
      </c>
      <c r="K102" s="53" t="s">
        <v>446</v>
      </c>
      <c r="L102" s="69">
        <f>VLOOKUP(D102,NERWY!$C$2:$F$400,4,0)</f>
        <v>9</v>
      </c>
      <c r="M102" s="69"/>
      <c r="N102" s="53" t="s">
        <v>446</v>
      </c>
      <c r="O102" s="53">
        <f>VLOOKUP(D102,MIĘŚNIE!$C$2:$F$400,4,0)</f>
        <v>7</v>
      </c>
      <c r="P102" s="53"/>
      <c r="Q102" s="53" t="s">
        <v>446</v>
      </c>
      <c r="R102" s="53">
        <f>VLOOKUP(D102,KRĄŻENIE1!$C$2:$F$400,4,0)</f>
        <v>3</v>
      </c>
      <c r="S102" s="53">
        <f>VLOOKUP(D102,KRĄŻENIE1PI!$C$2:$F$400,4,0)</f>
        <v>10</v>
      </c>
      <c r="T102" s="53" t="s">
        <v>446</v>
      </c>
      <c r="U102" s="53">
        <f>VLOOKUP(D102,ZMYSŁY!$C$2:$F$400,4,0)</f>
        <v>5</v>
      </c>
      <c r="V102" s="53">
        <f>VLOOKUP(D102,ZMYSŁYPI!$C$2:$F$400,4,0)</f>
        <v>9</v>
      </c>
      <c r="W102" s="53" t="s">
        <v>446</v>
      </c>
      <c r="X102" s="53">
        <f>VLOOKUP(D102,KRĄŻENIE2!$C$2:$F$400,4,0)</f>
        <v>6</v>
      </c>
      <c r="Y102" s="64"/>
      <c r="Z102" s="53" t="s">
        <v>446</v>
      </c>
      <c r="AA102" s="53">
        <f>VLOOKUP(D102,ODDECHOWY!$C$2:$F$400,4,0)</f>
        <v>7</v>
      </c>
      <c r="AB102" s="53"/>
      <c r="AC102" s="53" t="s">
        <v>446</v>
      </c>
      <c r="AD102" s="53">
        <f>VLOOKUP(D102,MOCZOWY!$C$2:$F$400,4,0)</f>
        <v>9</v>
      </c>
      <c r="AE102" s="82"/>
      <c r="AF102" s="53" t="s">
        <v>446</v>
      </c>
      <c r="AG102" s="53">
        <f>VLOOKUP(D102,KREW!$C$2:$F$400,4,0)</f>
        <v>8</v>
      </c>
      <c r="AH102" s="64"/>
      <c r="AI102" s="69">
        <f t="shared" si="3"/>
        <v>65</v>
      </c>
      <c r="AJ102" s="53">
        <v>1</v>
      </c>
      <c r="AK102" s="87">
        <f t="shared" si="4"/>
        <v>66</v>
      </c>
      <c r="AL102" s="121" t="s">
        <v>448</v>
      </c>
      <c r="AM102" s="92"/>
      <c r="AN102" s="90">
        <f>VLOOKUP(D102,EGZAMIN!$C$2:$F$400,4,0)</f>
        <v>42</v>
      </c>
      <c r="AO102" s="151">
        <f t="shared" si="5"/>
        <v>3.5</v>
      </c>
      <c r="AP102" s="60"/>
    </row>
    <row r="103" spans="1:43" s="70" customFormat="1" x14ac:dyDescent="0.25">
      <c r="A103" s="60">
        <v>14</v>
      </c>
      <c r="B103" s="60"/>
      <c r="C103" s="60"/>
      <c r="D103" s="66">
        <v>93601</v>
      </c>
      <c r="E103" s="66"/>
      <c r="F103" s="69" t="str">
        <f>VLOOKUP(D103,BHP!$D$2:$F$400,3,0)</f>
        <v>+</v>
      </c>
      <c r="G103" s="69" t="str">
        <f>VLOOKUP(D103,WYKŁAD1!$D$2:$H$701,5,0)</f>
        <v>+</v>
      </c>
      <c r="H103" s="69" t="str">
        <f>VLOOKUP(D103,WYKŁAD2!$D$2:$H$701,5,0)</f>
        <v>+</v>
      </c>
      <c r="I103" s="69" t="str">
        <f>VLOOKUP(D103,WYKŁAD3!$D$2:$H$701,5,0)</f>
        <v>+</v>
      </c>
      <c r="J103" s="69" t="str">
        <f>VLOOKUP(D103,WYKŁAD4!$D$2:$H$699,5,0)</f>
        <v>+</v>
      </c>
      <c r="K103" s="53" t="s">
        <v>446</v>
      </c>
      <c r="L103" s="69">
        <f>VLOOKUP(D103,NERWY!$C$2:$F$400,4,0)</f>
        <v>8</v>
      </c>
      <c r="M103" s="69"/>
      <c r="N103" s="53" t="s">
        <v>446</v>
      </c>
      <c r="O103" s="53">
        <f>VLOOKUP(D103,MIĘŚNIE!$C$2:$F$400,4,0)</f>
        <v>10</v>
      </c>
      <c r="P103" s="53"/>
      <c r="Q103" s="53" t="s">
        <v>446</v>
      </c>
      <c r="R103" s="53">
        <f>VLOOKUP(D103,KRĄŻENIE1!$C$2:$F$400,4,0)</f>
        <v>5</v>
      </c>
      <c r="S103" s="53">
        <f>VLOOKUP(D103,KRĄŻENIE1PI!$C$2:$F$400,4,0)</f>
        <v>8</v>
      </c>
      <c r="T103" s="53" t="s">
        <v>446</v>
      </c>
      <c r="U103" s="53">
        <f>VLOOKUP(D103,ZMYSŁY!$C$2:$F$400,4,0)</f>
        <v>8</v>
      </c>
      <c r="V103" s="53"/>
      <c r="W103" s="53" t="s">
        <v>446</v>
      </c>
      <c r="X103" s="53">
        <f>VLOOKUP(D103,KRĄŻENIE2!$C$2:$F$400,4,0)</f>
        <v>7</v>
      </c>
      <c r="Y103" s="64"/>
      <c r="Z103" s="53" t="s">
        <v>446</v>
      </c>
      <c r="AA103" s="53">
        <f>VLOOKUP(D103,ODDECHOWY!$C$2:$F$400,4,0)</f>
        <v>9</v>
      </c>
      <c r="AB103" s="53"/>
      <c r="AC103" s="53" t="s">
        <v>446</v>
      </c>
      <c r="AD103" s="53">
        <f>VLOOKUP(D103,MOCZOWY!$C$2:$F$400,4,0)</f>
        <v>7</v>
      </c>
      <c r="AE103" s="82"/>
      <c r="AF103" s="53" t="s">
        <v>446</v>
      </c>
      <c r="AG103" s="53">
        <f>VLOOKUP(D103,KREW!$C$2:$F$400,4,0)</f>
        <v>9</v>
      </c>
      <c r="AH103" s="64"/>
      <c r="AI103" s="65">
        <f t="shared" si="3"/>
        <v>66</v>
      </c>
      <c r="AJ103" s="53">
        <v>3</v>
      </c>
      <c r="AK103" s="129">
        <f t="shared" si="4"/>
        <v>69</v>
      </c>
      <c r="AL103" s="121" t="s">
        <v>448</v>
      </c>
      <c r="AM103" s="92"/>
      <c r="AN103" s="90">
        <f>VLOOKUP(D103,EGZAMIN!$C$2:$F$400,4,0)</f>
        <v>38</v>
      </c>
      <c r="AO103" s="151">
        <f t="shared" si="5"/>
        <v>3</v>
      </c>
      <c r="AP103" s="60"/>
    </row>
    <row r="104" spans="1:43" s="120" customFormat="1" x14ac:dyDescent="0.25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5"/>
      <c r="AJ104" s="114"/>
      <c r="AK104" s="130"/>
      <c r="AL104" s="130"/>
      <c r="AM104" s="118"/>
      <c r="AN104" s="118"/>
      <c r="AO104" s="152"/>
      <c r="AP104" s="113"/>
    </row>
    <row r="105" spans="1:43" s="85" customFormat="1" x14ac:dyDescent="0.25">
      <c r="A105" s="88">
        <v>1</v>
      </c>
      <c r="B105" s="88"/>
      <c r="C105" s="88"/>
      <c r="D105" s="83">
        <v>87323</v>
      </c>
      <c r="E105" s="83"/>
      <c r="F105" s="84" t="str">
        <f>VLOOKUP(D105,BHP!$D$2:$F$400,3,0)</f>
        <v>+</v>
      </c>
      <c r="G105" s="84" t="str">
        <f>VLOOKUP(D105,WYKŁAD1!$D$2:$H$701,5,0)</f>
        <v>+</v>
      </c>
      <c r="H105" s="84" t="str">
        <f>VLOOKUP(D105,WYKŁAD2!$D$2:$H$701,5,0)</f>
        <v>+</v>
      </c>
      <c r="I105" s="84" t="str">
        <f>VLOOKUP(D105,WYKŁAD3!$D$2:$H$701,5,0)</f>
        <v>+</v>
      </c>
      <c r="J105" s="84" t="s">
        <v>446</v>
      </c>
      <c r="K105" s="82" t="s">
        <v>446</v>
      </c>
      <c r="L105" s="84">
        <f>VLOOKUP(D105,NERWY!$C$2:$F$400,4,0)</f>
        <v>6</v>
      </c>
      <c r="M105" s="84"/>
      <c r="N105" s="82" t="s">
        <v>446</v>
      </c>
      <c r="O105" s="82">
        <f>VLOOKUP(D105,MIĘŚNIE!$C$2:$F$400,4,0)</f>
        <v>9</v>
      </c>
      <c r="P105" s="82"/>
      <c r="Q105" s="82" t="s">
        <v>446</v>
      </c>
      <c r="R105" s="53">
        <f>VLOOKUP(D105,KRĄŻENIE1!$C$2:$F$400,4,0)</f>
        <v>4</v>
      </c>
      <c r="S105" s="53">
        <f>VLOOKUP(D105,KRĄŻENIE1PI!$C$2:$F$400,4,0)</f>
        <v>7</v>
      </c>
      <c r="T105" s="53" t="s">
        <v>446</v>
      </c>
      <c r="U105" s="53">
        <f>VLOOKUP(D105,ZMYSŁY!$C$2:$F$400,4,0)</f>
        <v>6</v>
      </c>
      <c r="V105" s="53"/>
      <c r="W105" s="53" t="s">
        <v>446</v>
      </c>
      <c r="X105" s="53">
        <f>VLOOKUP(D105,KRĄŻENIE2!$C$2:$F$400,4,0)</f>
        <v>4</v>
      </c>
      <c r="Y105" s="53">
        <f>VLOOKUP(D105,KRĄŻENIE2PI!$C$2:$F$400,4,0)</f>
        <v>8</v>
      </c>
      <c r="Z105" s="82" t="s">
        <v>446</v>
      </c>
      <c r="AA105" s="82">
        <f>VLOOKUP(D105,ODDECHOWY!$C$2:$F$400,4,0)</f>
        <v>6</v>
      </c>
      <c r="AB105" s="53"/>
      <c r="AC105" s="82" t="s">
        <v>446</v>
      </c>
      <c r="AD105" s="82">
        <f>VLOOKUP(D105,MOCZOWY!$C$2:$F$400,4,0)</f>
        <v>7</v>
      </c>
      <c r="AE105" s="82"/>
      <c r="AF105" s="82" t="s">
        <v>446</v>
      </c>
      <c r="AG105" s="82">
        <f>VLOOKUP(D105,KREW!$C$2:$F$400,4,0)</f>
        <v>7</v>
      </c>
      <c r="AH105" s="64"/>
      <c r="AI105" s="84">
        <f t="shared" si="3"/>
        <v>56</v>
      </c>
      <c r="AJ105" s="82">
        <v>0</v>
      </c>
      <c r="AK105" s="86">
        <f t="shared" si="4"/>
        <v>56</v>
      </c>
      <c r="AL105" s="121" t="s">
        <v>448</v>
      </c>
      <c r="AM105" s="131"/>
      <c r="AN105" s="100">
        <f>VLOOKUP(D105,EGZAMIN!$C$2:$F$400,4,0)</f>
        <v>28</v>
      </c>
      <c r="AO105" s="150">
        <f t="shared" si="5"/>
        <v>2</v>
      </c>
      <c r="AP105" s="88">
        <v>34</v>
      </c>
      <c r="AQ105" s="85">
        <v>2</v>
      </c>
    </row>
    <row r="106" spans="1:43" s="85" customFormat="1" x14ac:dyDescent="0.25">
      <c r="A106" s="88">
        <v>2</v>
      </c>
      <c r="B106" s="88"/>
      <c r="C106" s="88"/>
      <c r="D106" s="83">
        <v>94163</v>
      </c>
      <c r="E106" s="83"/>
      <c r="F106" s="84" t="str">
        <f>VLOOKUP(D106,BHP!$D$2:$F$400,3,0)</f>
        <v>+</v>
      </c>
      <c r="G106" s="84" t="str">
        <f>VLOOKUP(D106,WYKŁAD1!$D$2:$H$701,5,0)</f>
        <v>+</v>
      </c>
      <c r="H106" s="84" t="str">
        <f>VLOOKUP(D106,WYKŁAD2!$D$2:$H$701,5,0)</f>
        <v>+</v>
      </c>
      <c r="I106" s="84" t="str">
        <f>VLOOKUP(D106,WYKŁAD3!$D$2:$H$701,5,0)</f>
        <v>+</v>
      </c>
      <c r="J106" s="84" t="str">
        <f>VLOOKUP(D106,WYKŁAD4!$D$2:$H$699,5,0)</f>
        <v>+</v>
      </c>
      <c r="K106" s="82" t="s">
        <v>446</v>
      </c>
      <c r="L106" s="84">
        <f>VLOOKUP(D106,NERWY!$C$2:$F$400,4,0)</f>
        <v>9</v>
      </c>
      <c r="M106" s="84"/>
      <c r="N106" s="82" t="s">
        <v>446</v>
      </c>
      <c r="O106" s="53">
        <f>VLOOKUP(D106,MIĘŚNIE!$C$2:$F$400,4,0)</f>
        <v>4</v>
      </c>
      <c r="P106" s="82">
        <f>VLOOKUP(D106,MIĘŚNIEPI!$C$2:$F$400,4,0)</f>
        <v>8</v>
      </c>
      <c r="Q106" s="82" t="s">
        <v>446</v>
      </c>
      <c r="R106" s="53">
        <f>VLOOKUP(D106,KRĄŻENIE1!$C$2:$F$400,4,0)</f>
        <v>4</v>
      </c>
      <c r="S106" s="82">
        <f>VLOOKUP(D106,KRĄŻENIE1PI!$C$2:$F$400,4,0)</f>
        <v>8</v>
      </c>
      <c r="T106" s="53" t="s">
        <v>446</v>
      </c>
      <c r="U106" s="53">
        <f>VLOOKUP(D106,ZMYSŁY!$C$2:$F$400,4,0)</f>
        <v>6</v>
      </c>
      <c r="V106" s="53"/>
      <c r="W106" s="53" t="s">
        <v>446</v>
      </c>
      <c r="X106" s="53">
        <f>VLOOKUP(D106,KRĄŻENIE2!$C$2:$F$400,4,0)</f>
        <v>3</v>
      </c>
      <c r="Y106" s="53">
        <f>VLOOKUP(D106,KRĄŻENIE2PI!$C$2:$F$400,4,0)</f>
        <v>9</v>
      </c>
      <c r="Z106" s="53" t="s">
        <v>446</v>
      </c>
      <c r="AA106" s="53">
        <f>VLOOKUP(D106,ODDECHOWY!$C$2:$F$400,4,0)</f>
        <v>7</v>
      </c>
      <c r="AB106" s="53"/>
      <c r="AC106" s="53" t="s">
        <v>446</v>
      </c>
      <c r="AD106" s="53">
        <f>VLOOKUP(D106,MOCZOWY!$C$2:$F$400,4,0)</f>
        <v>9</v>
      </c>
      <c r="AE106" s="53"/>
      <c r="AF106" s="82" t="s">
        <v>446</v>
      </c>
      <c r="AG106" s="82">
        <f>VLOOKUP(D106,KREW!$C$2:$F$400,4,0)</f>
        <v>9</v>
      </c>
      <c r="AH106" s="64"/>
      <c r="AI106" s="84">
        <f t="shared" si="3"/>
        <v>65</v>
      </c>
      <c r="AJ106" s="82">
        <v>0</v>
      </c>
      <c r="AK106" s="86">
        <f t="shared" si="4"/>
        <v>65</v>
      </c>
      <c r="AL106" s="121" t="s">
        <v>448</v>
      </c>
      <c r="AM106" s="94"/>
      <c r="AN106" s="90">
        <f>VLOOKUP(D106,EGZAMIN!$C$2:$F$400,4,0)</f>
        <v>36</v>
      </c>
      <c r="AO106" s="151">
        <f t="shared" si="5"/>
        <v>3</v>
      </c>
      <c r="AP106" s="88"/>
    </row>
    <row r="107" spans="1:43" s="85" customFormat="1" x14ac:dyDescent="0.25">
      <c r="A107" s="88">
        <v>3</v>
      </c>
      <c r="B107" s="88"/>
      <c r="C107" s="88"/>
      <c r="D107" s="83">
        <v>93541</v>
      </c>
      <c r="E107" s="83"/>
      <c r="F107" s="84" t="str">
        <f>VLOOKUP(D107,BHP!$D$2:$F$400,3,0)</f>
        <v>+</v>
      </c>
      <c r="G107" s="84" t="str">
        <f>VLOOKUP(D107,WYKŁAD1!$D$2:$H$701,5,0)</f>
        <v>+</v>
      </c>
      <c r="H107" s="84" t="str">
        <f>VLOOKUP(D107,WYKŁAD2!$D$2:$H$701,5,0)</f>
        <v>+</v>
      </c>
      <c r="I107" s="84" t="str">
        <f>VLOOKUP(D107,WYKŁAD3!$D$2:$H$701,5,0)</f>
        <v>+</v>
      </c>
      <c r="J107" s="84" t="str">
        <f>VLOOKUP(D107,WYKŁAD4!$D$2:$H$699,5,0)</f>
        <v>+</v>
      </c>
      <c r="K107" s="82" t="s">
        <v>446</v>
      </c>
      <c r="L107" s="84">
        <f>VLOOKUP(D107,NERWY!$C$2:$F$400,4,0)</f>
        <v>6</v>
      </c>
      <c r="M107" s="84"/>
      <c r="N107" s="82" t="s">
        <v>446</v>
      </c>
      <c r="O107" s="53">
        <f>VLOOKUP(D107,MIĘŚNIE!$C$2:$F$400,4,0)</f>
        <v>8</v>
      </c>
      <c r="P107" s="82"/>
      <c r="Q107" s="82" t="s">
        <v>446</v>
      </c>
      <c r="R107" s="53">
        <f>VLOOKUP(D107,KRĄŻENIE1!$C$2:$F$400,4,0)</f>
        <v>3</v>
      </c>
      <c r="S107" s="82">
        <f>VLOOKUP(D107,KRĄŻENIE1PI!$C$2:$F$400,4,0)</f>
        <v>7</v>
      </c>
      <c r="T107" s="53" t="s">
        <v>446</v>
      </c>
      <c r="U107" s="53">
        <f>VLOOKUP(D107,ZMYSŁY!$C$2:$F$400,4,0)</f>
        <v>4</v>
      </c>
      <c r="V107" s="53" t="s">
        <v>448</v>
      </c>
      <c r="W107" s="53" t="s">
        <v>446</v>
      </c>
      <c r="X107" s="53">
        <f>VLOOKUP(D107,KRĄŻENIE2!$C$2:$F$400,4,0)</f>
        <v>2</v>
      </c>
      <c r="Y107" s="53">
        <f>VLOOKUP(D107,KRĄŻENIE2PI!$C$2:$F$400,4,0)</f>
        <v>8</v>
      </c>
      <c r="Z107" s="53" t="s">
        <v>446</v>
      </c>
      <c r="AA107" s="53">
        <f>VLOOKUP(D107,ODDECHOWY!$C$2:$F$400,4,0)</f>
        <v>5</v>
      </c>
      <c r="AB107" s="53">
        <f>VLOOKUP(D107,ODDECHOWYPI!$C$2:$F$400,4,0)</f>
        <v>9</v>
      </c>
      <c r="AC107" s="53" t="s">
        <v>446</v>
      </c>
      <c r="AD107" s="53">
        <f>VLOOKUP(D107,MOCZOWY!$C$2:$F$400,4,0)</f>
        <v>4</v>
      </c>
      <c r="AE107" s="53">
        <f>VLOOKUP(D107,MOCZOWYPI!$C$2:$F$400,4,0)</f>
        <v>8</v>
      </c>
      <c r="AF107" s="82" t="s">
        <v>446</v>
      </c>
      <c r="AG107" s="82">
        <f>VLOOKUP(D107,KREW!$C$2:$F$400,4,0)</f>
        <v>7</v>
      </c>
      <c r="AH107" s="64"/>
      <c r="AI107" s="84">
        <f t="shared" si="3"/>
        <v>53</v>
      </c>
      <c r="AJ107" s="82">
        <v>0</v>
      </c>
      <c r="AK107" s="86">
        <f t="shared" si="4"/>
        <v>53</v>
      </c>
      <c r="AL107" s="121" t="s">
        <v>448</v>
      </c>
      <c r="AM107" s="99"/>
      <c r="AN107" s="100">
        <f>VLOOKUP(D107,EGZAMIN!$C$2:$F$400,4,0)</f>
        <v>35</v>
      </c>
      <c r="AO107" s="150">
        <f t="shared" si="5"/>
        <v>2</v>
      </c>
      <c r="AP107" s="88">
        <v>43</v>
      </c>
      <c r="AQ107" s="85">
        <v>3.5</v>
      </c>
    </row>
    <row r="108" spans="1:43" s="70" customFormat="1" x14ac:dyDescent="0.25">
      <c r="A108" s="60">
        <v>4</v>
      </c>
      <c r="B108" s="88"/>
      <c r="C108" s="88"/>
      <c r="D108" s="83">
        <v>93162</v>
      </c>
      <c r="E108" s="83"/>
      <c r="F108" s="84" t="str">
        <f>VLOOKUP(D108,BHP!$D$2:$F$400,3,0)</f>
        <v>+</v>
      </c>
      <c r="G108" s="84" t="s">
        <v>446</v>
      </c>
      <c r="H108" s="84" t="str">
        <f>VLOOKUP(D108,WYKŁAD2!$D$2:$H$701,5,0)</f>
        <v>+</v>
      </c>
      <c r="I108" s="84" t="str">
        <f>VLOOKUP(D108,WYKŁAD3!$D$2:$H$701,5,0)</f>
        <v>+</v>
      </c>
      <c r="J108" s="84" t="str">
        <f>VLOOKUP(D108,WYKŁAD4!$D$2:$H$699,5,0)</f>
        <v>+</v>
      </c>
      <c r="K108" s="82" t="s">
        <v>446</v>
      </c>
      <c r="L108" s="69">
        <f>VLOOKUP(D108,NERWY!$C$2:$F$400,4,0)</f>
        <v>5</v>
      </c>
      <c r="M108" s="84">
        <f>VLOOKUP(D108,NERWYPI!$C$2:$F$400,4,0)</f>
        <v>9</v>
      </c>
      <c r="N108" s="82" t="s">
        <v>446</v>
      </c>
      <c r="O108" s="53">
        <f>VLOOKUP(D108,MIĘŚNIE!$C$2:$F$400,4,0)</f>
        <v>9</v>
      </c>
      <c r="P108" s="82"/>
      <c r="Q108" s="82" t="s">
        <v>446</v>
      </c>
      <c r="R108" s="53">
        <f>VLOOKUP(D108,KRĄŻENIE1!$C$2:$F$400,4,0)</f>
        <v>6</v>
      </c>
      <c r="S108" s="82"/>
      <c r="T108" s="53" t="s">
        <v>446</v>
      </c>
      <c r="U108" s="53">
        <f>VLOOKUP(D108,ZMYSŁY!$C$2:$F$400,4,0)</f>
        <v>7</v>
      </c>
      <c r="V108" s="53"/>
      <c r="W108" s="53" t="s">
        <v>446</v>
      </c>
      <c r="X108" s="53">
        <f>VLOOKUP(D108,KRĄŻENIE2!$C$2:$F$400,4,0)</f>
        <v>4</v>
      </c>
      <c r="Y108" s="53">
        <f>VLOOKUP(D108,KRĄŻENIE2PI!$C$2:$F$400,4,0)</f>
        <v>7</v>
      </c>
      <c r="Z108" s="53" t="s">
        <v>446</v>
      </c>
      <c r="AA108" s="53">
        <f>VLOOKUP(D108,ODDECHOWY!$C$2:$F$400,4,0)</f>
        <v>10</v>
      </c>
      <c r="AB108" s="53"/>
      <c r="AC108" s="53" t="s">
        <v>446</v>
      </c>
      <c r="AD108" s="53">
        <f>VLOOKUP(D108,MOCZOWY!$C$2:$F$400,4,0)</f>
        <v>7</v>
      </c>
      <c r="AE108" s="53"/>
      <c r="AF108" s="82" t="s">
        <v>446</v>
      </c>
      <c r="AG108" s="82">
        <f>VLOOKUP(D108,KREW!$C$2:$F$400,4,0)</f>
        <v>7</v>
      </c>
      <c r="AH108" s="64"/>
      <c r="AI108" s="84">
        <f t="shared" si="3"/>
        <v>62</v>
      </c>
      <c r="AJ108" s="82">
        <v>2</v>
      </c>
      <c r="AK108" s="86">
        <f t="shared" si="4"/>
        <v>64</v>
      </c>
      <c r="AL108" s="121" t="s">
        <v>448</v>
      </c>
      <c r="AM108" s="98"/>
      <c r="AN108" s="100">
        <f>VLOOKUP(D108,EGZAMIN!$C$2:$F$400,4,0)</f>
        <v>30</v>
      </c>
      <c r="AO108" s="150">
        <f t="shared" si="5"/>
        <v>2</v>
      </c>
      <c r="AP108" s="60">
        <v>42</v>
      </c>
      <c r="AQ108" s="70">
        <v>3.5</v>
      </c>
    </row>
    <row r="109" spans="1:43" s="85" customFormat="1" x14ac:dyDescent="0.25">
      <c r="A109" s="88">
        <v>5</v>
      </c>
      <c r="B109" s="88"/>
      <c r="C109" s="88"/>
      <c r="D109" s="83">
        <v>93551</v>
      </c>
      <c r="E109" s="83"/>
      <c r="F109" s="84" t="str">
        <f>VLOOKUP(D109,BHP!$D$2:$F$400,3,0)</f>
        <v>+</v>
      </c>
      <c r="G109" s="84" t="str">
        <f>VLOOKUP(D109,WYKŁAD1!$D$2:$H$701,5,0)</f>
        <v>+</v>
      </c>
      <c r="H109" s="84" t="str">
        <f>VLOOKUP(D109,WYKŁAD2!$D$2:$H$701,5,0)</f>
        <v>+</v>
      </c>
      <c r="I109" s="84" t="str">
        <f>VLOOKUP(D109,WYKŁAD3!$D$2:$H$701,5,0)</f>
        <v>+</v>
      </c>
      <c r="J109" s="84" t="str">
        <f>VLOOKUP(D109,WYKŁAD4!$D$2:$H$699,5,0)</f>
        <v>+</v>
      </c>
      <c r="K109" s="82" t="s">
        <v>446</v>
      </c>
      <c r="L109" s="84">
        <f>VLOOKUP(D109,NERWY!$C$2:$F$400,4,0)</f>
        <v>10</v>
      </c>
      <c r="M109" s="84"/>
      <c r="N109" s="82" t="s">
        <v>446</v>
      </c>
      <c r="O109" s="53">
        <f>VLOOKUP(D109,MIĘŚNIE!$C$2:$F$400,4,0)</f>
        <v>6</v>
      </c>
      <c r="P109" s="82"/>
      <c r="Q109" s="82" t="s">
        <v>446</v>
      </c>
      <c r="R109" s="53">
        <f>VLOOKUP(D109,KRĄŻENIE1!$C$2:$F$400,4,0)</f>
        <v>7</v>
      </c>
      <c r="S109" s="82"/>
      <c r="T109" s="53" t="s">
        <v>446</v>
      </c>
      <c r="U109" s="53">
        <f>VLOOKUP(D109,ZMYSŁY!$C$2:$F$400,4,0)</f>
        <v>9</v>
      </c>
      <c r="V109" s="53"/>
      <c r="W109" s="53" t="s">
        <v>446</v>
      </c>
      <c r="X109" s="53">
        <f>VLOOKUP(D109,KRĄŻENIE2!$C$2:$F$400,4,0)</f>
        <v>8</v>
      </c>
      <c r="Y109" s="53"/>
      <c r="Z109" s="53" t="s">
        <v>446</v>
      </c>
      <c r="AA109" s="53">
        <f>VLOOKUP(D109,ODDECHOWY!$C$2:$F$400,4,0)</f>
        <v>10</v>
      </c>
      <c r="AB109" s="53"/>
      <c r="AC109" s="53" t="s">
        <v>446</v>
      </c>
      <c r="AD109" s="53">
        <f>VLOOKUP(D109,MOCZOWY!$C$2:$F$400,4,0)</f>
        <v>10</v>
      </c>
      <c r="AE109" s="53"/>
      <c r="AF109" s="82" t="s">
        <v>446</v>
      </c>
      <c r="AG109" s="82">
        <f>VLOOKUP(D109,KREW!$C$2:$F$400,4,0)</f>
        <v>8</v>
      </c>
      <c r="AH109" s="64"/>
      <c r="AI109" s="84">
        <f t="shared" si="3"/>
        <v>68</v>
      </c>
      <c r="AJ109" s="82">
        <v>3</v>
      </c>
      <c r="AK109" s="86">
        <f t="shared" si="4"/>
        <v>71</v>
      </c>
      <c r="AL109" s="121" t="s">
        <v>448</v>
      </c>
      <c r="AM109" s="94">
        <v>3.5</v>
      </c>
      <c r="AN109" s="90"/>
      <c r="AO109" s="151"/>
      <c r="AP109" s="88"/>
    </row>
    <row r="110" spans="1:43" s="85" customFormat="1" x14ac:dyDescent="0.25">
      <c r="A110" s="88">
        <v>6</v>
      </c>
      <c r="B110" s="88"/>
      <c r="C110" s="88"/>
      <c r="D110" s="83">
        <v>93754</v>
      </c>
      <c r="E110" s="83"/>
      <c r="F110" s="84" t="str">
        <f>VLOOKUP(D110,BHP!$D$2:$F$400,3,0)</f>
        <v>+</v>
      </c>
      <c r="G110" s="84" t="str">
        <f>VLOOKUP(D110,WYKŁAD1!$D$2:$H$701,5,0)</f>
        <v>+</v>
      </c>
      <c r="H110" s="84" t="str">
        <f>VLOOKUP(D110,WYKŁAD2!$D$2:$H$701,5,0)</f>
        <v>+</v>
      </c>
      <c r="I110" s="84" t="str">
        <f>VLOOKUP(D110,WYKŁAD3!$D$2:$H$701,5,0)</f>
        <v>+</v>
      </c>
      <c r="J110" s="84" t="str">
        <f>VLOOKUP(D110,WYKŁAD4!$D$2:$H$699,5,0)</f>
        <v>+</v>
      </c>
      <c r="K110" s="82" t="s">
        <v>446</v>
      </c>
      <c r="L110" s="84">
        <f>VLOOKUP(D110,NERWY!$C$2:$F$400,4,0)</f>
        <v>10</v>
      </c>
      <c r="M110" s="84"/>
      <c r="N110" s="82" t="s">
        <v>446</v>
      </c>
      <c r="O110" s="53">
        <f>VLOOKUP(D110,MIĘŚNIE!$C$2:$F$400,4,0)</f>
        <v>9</v>
      </c>
      <c r="P110" s="82"/>
      <c r="Q110" s="82" t="s">
        <v>446</v>
      </c>
      <c r="R110" s="53">
        <f>VLOOKUP(D110,KRĄŻENIE1!$C$2:$F$400,4,0)</f>
        <v>7</v>
      </c>
      <c r="S110" s="82"/>
      <c r="T110" s="53" t="s">
        <v>446</v>
      </c>
      <c r="U110" s="53">
        <f>VLOOKUP(D110,ZMYSŁY!$C$2:$F$400,4,0)</f>
        <v>9</v>
      </c>
      <c r="V110" s="53"/>
      <c r="W110" s="53" t="s">
        <v>446</v>
      </c>
      <c r="X110" s="53">
        <f>VLOOKUP(D110,KRĄŻENIE2!$C$2:$F$400,4,0)</f>
        <v>8</v>
      </c>
      <c r="Y110" s="53"/>
      <c r="Z110" s="53" t="s">
        <v>446</v>
      </c>
      <c r="AA110" s="53">
        <f>VLOOKUP(D110,ODDECHOWY!$C$2:$F$400,4,0)</f>
        <v>9</v>
      </c>
      <c r="AB110" s="53"/>
      <c r="AC110" s="53" t="s">
        <v>446</v>
      </c>
      <c r="AD110" s="53">
        <f>VLOOKUP(D110,MOCZOWY!$C$2:$F$400,4,0)</f>
        <v>9</v>
      </c>
      <c r="AE110" s="53"/>
      <c r="AF110" s="82" t="s">
        <v>446</v>
      </c>
      <c r="AG110" s="82">
        <f>VLOOKUP(D110,KREW!$C$2:$F$400,4,0)</f>
        <v>10</v>
      </c>
      <c r="AH110" s="64"/>
      <c r="AI110" s="84">
        <f t="shared" si="3"/>
        <v>71</v>
      </c>
      <c r="AJ110" s="82">
        <v>3</v>
      </c>
      <c r="AK110" s="86">
        <f t="shared" si="4"/>
        <v>74</v>
      </c>
      <c r="AL110" s="121" t="s">
        <v>448</v>
      </c>
      <c r="AM110" s="94">
        <v>4</v>
      </c>
      <c r="AN110" s="90"/>
      <c r="AO110" s="151"/>
      <c r="AP110" s="88"/>
    </row>
    <row r="111" spans="1:43" s="70" customFormat="1" x14ac:dyDescent="0.25">
      <c r="A111" s="60">
        <v>7</v>
      </c>
      <c r="B111" s="60"/>
      <c r="C111" s="60"/>
      <c r="D111" s="66">
        <v>93558</v>
      </c>
      <c r="E111" s="66"/>
      <c r="F111" s="69" t="str">
        <f>VLOOKUP(D111,BHP!$D$2:$F$400,3,0)</f>
        <v>+</v>
      </c>
      <c r="G111" s="69" t="str">
        <f>VLOOKUP(D111,WYKŁAD1!$D$2:$H$701,5,0)</f>
        <v>+</v>
      </c>
      <c r="H111" s="69" t="str">
        <f>VLOOKUP(D111,WYKŁAD2!$D$2:$H$701,5,0)</f>
        <v>+</v>
      </c>
      <c r="I111" s="69" t="str">
        <f>VLOOKUP(D111,WYKŁAD3!$D$2:$H$701,5,0)</f>
        <v>+</v>
      </c>
      <c r="J111" s="69" t="str">
        <f>VLOOKUP(D111,WYKŁAD4!$D$2:$H$699,5,0)</f>
        <v>+</v>
      </c>
      <c r="K111" s="53" t="s">
        <v>446</v>
      </c>
      <c r="L111" s="69">
        <f>VLOOKUP(D111,NERWY!$C$2:$F$400,4,0)</f>
        <v>10</v>
      </c>
      <c r="M111" s="69"/>
      <c r="N111" s="53" t="s">
        <v>446</v>
      </c>
      <c r="O111" s="53">
        <f>VLOOKUP(D111,MIĘŚNIE!$C$2:$F$400,4,0)</f>
        <v>9</v>
      </c>
      <c r="P111" s="53"/>
      <c r="Q111" s="53" t="s">
        <v>446</v>
      </c>
      <c r="R111" s="53">
        <f>VLOOKUP(D111,KRĄŻENIE1!$C$2:$F$400,4,0)</f>
        <v>4</v>
      </c>
      <c r="S111" s="53">
        <f>VLOOKUP(D111,KRĄŻENIE1PI!$C$2:$F$400,4,0)</f>
        <v>10</v>
      </c>
      <c r="T111" s="53" t="s">
        <v>446</v>
      </c>
      <c r="U111" s="53">
        <f>VLOOKUP(D111,ZMYSŁY!$C$2:$F$400,4,0)</f>
        <v>8</v>
      </c>
      <c r="V111" s="53"/>
      <c r="W111" s="53" t="s">
        <v>446</v>
      </c>
      <c r="X111" s="53">
        <f>VLOOKUP(D111,KRĄŻENIE2!$C$2:$F$400,4,0)</f>
        <v>7</v>
      </c>
      <c r="Y111" s="53"/>
      <c r="Z111" s="53" t="s">
        <v>446</v>
      </c>
      <c r="AA111" s="53">
        <f>VLOOKUP(D111,ODDECHOWY!$C$2:$F$400,4,0)</f>
        <v>9</v>
      </c>
      <c r="AB111" s="53"/>
      <c r="AC111" s="53" t="s">
        <v>446</v>
      </c>
      <c r="AD111" s="53">
        <f>VLOOKUP(D111,MOCZOWY!$C$2:$F$400,4,0)</f>
        <v>9</v>
      </c>
      <c r="AE111" s="53"/>
      <c r="AF111" s="53" t="s">
        <v>446</v>
      </c>
      <c r="AG111" s="53">
        <f>VLOOKUP(D111,KREW!$C$2:$F$400,4,0)</f>
        <v>8</v>
      </c>
      <c r="AH111" s="64"/>
      <c r="AI111" s="65">
        <f t="shared" si="3"/>
        <v>70</v>
      </c>
      <c r="AJ111" s="53">
        <v>0</v>
      </c>
      <c r="AK111" s="129">
        <f t="shared" si="4"/>
        <v>70</v>
      </c>
      <c r="AL111" s="121" t="s">
        <v>448</v>
      </c>
      <c r="AM111" s="92">
        <v>4</v>
      </c>
      <c r="AN111" s="90"/>
      <c r="AO111" s="151"/>
      <c r="AP111" s="60"/>
    </row>
    <row r="112" spans="1:43" s="85" customFormat="1" x14ac:dyDescent="0.25">
      <c r="A112" s="88">
        <v>8</v>
      </c>
      <c r="B112" s="88"/>
      <c r="C112" s="88"/>
      <c r="D112" s="83">
        <v>93561</v>
      </c>
      <c r="E112" s="83"/>
      <c r="F112" s="84" t="str">
        <f>VLOOKUP(D112,BHP!$D$2:$F$400,3,0)</f>
        <v>+</v>
      </c>
      <c r="G112" s="84" t="str">
        <f>VLOOKUP(D112,WYKŁAD1!$D$2:$H$701,5,0)</f>
        <v>+</v>
      </c>
      <c r="H112" s="84" t="s">
        <v>446</v>
      </c>
      <c r="I112" s="84" t="str">
        <f>VLOOKUP(D112,WYKŁAD3!$D$2:$H$701,5,0)</f>
        <v>+</v>
      </c>
      <c r="J112" s="84" t="str">
        <f>VLOOKUP(D112,WYKŁAD4!$D$2:$H$699,5,0)</f>
        <v>+</v>
      </c>
      <c r="K112" s="82" t="s">
        <v>446</v>
      </c>
      <c r="L112" s="84">
        <f>VLOOKUP(D112,NERWY!$C$2:$F$400,4,0)</f>
        <v>8</v>
      </c>
      <c r="M112" s="84"/>
      <c r="N112" s="82" t="s">
        <v>446</v>
      </c>
      <c r="O112" s="53">
        <f>VLOOKUP(D112,MIĘŚNIE!$C$2:$F$400,4,0)</f>
        <v>7</v>
      </c>
      <c r="P112" s="82"/>
      <c r="Q112" s="82" t="s">
        <v>446</v>
      </c>
      <c r="R112" s="53">
        <f>VLOOKUP(D112,KRĄŻENIE1!$C$2:$F$400,4,0)</f>
        <v>6</v>
      </c>
      <c r="S112" s="82"/>
      <c r="T112" s="53" t="s">
        <v>446</v>
      </c>
      <c r="U112" s="53">
        <f>VLOOKUP(D112,ZMYSŁY!$C$2:$F$400,4,0)</f>
        <v>6</v>
      </c>
      <c r="V112" s="53"/>
      <c r="W112" s="53" t="s">
        <v>446</v>
      </c>
      <c r="X112" s="53">
        <f>VLOOKUP(D112,KRĄŻENIE2!$C$2:$F$400,4,0)</f>
        <v>8</v>
      </c>
      <c r="Y112" s="53"/>
      <c r="Z112" s="53" t="s">
        <v>446</v>
      </c>
      <c r="AA112" s="53">
        <f>VLOOKUP(D112,ODDECHOWY!$C$2:$F$400,4,0)</f>
        <v>5</v>
      </c>
      <c r="AB112" s="53">
        <f>VLOOKUP(D112,ODDECHOWYPI!$C$2:$F$400,4,0)</f>
        <v>7</v>
      </c>
      <c r="AC112" s="53" t="s">
        <v>446</v>
      </c>
      <c r="AD112" s="53">
        <f>VLOOKUP(D112,MOCZOWY!$C$2:$F$400,4,0)</f>
        <v>8</v>
      </c>
      <c r="AE112" s="53"/>
      <c r="AF112" s="82" t="s">
        <v>446</v>
      </c>
      <c r="AG112" s="82">
        <f>VLOOKUP(D112,KREW!$C$2:$F$400,4,0)</f>
        <v>6</v>
      </c>
      <c r="AH112" s="64"/>
      <c r="AI112" s="84">
        <f t="shared" si="3"/>
        <v>56</v>
      </c>
      <c r="AJ112" s="82">
        <v>0</v>
      </c>
      <c r="AK112" s="86">
        <f t="shared" si="4"/>
        <v>56</v>
      </c>
      <c r="AL112" s="121" t="s">
        <v>448</v>
      </c>
      <c r="AM112" s="94"/>
      <c r="AN112" s="90">
        <f>VLOOKUP(D112,EGZAMIN!$C$2:$F$400,4,0)</f>
        <v>41</v>
      </c>
      <c r="AO112" s="151">
        <f t="shared" si="5"/>
        <v>3.5</v>
      </c>
      <c r="AP112" s="88"/>
    </row>
    <row r="113" spans="1:43" s="85" customFormat="1" x14ac:dyDescent="0.25">
      <c r="A113" s="88">
        <v>9</v>
      </c>
      <c r="B113" s="88"/>
      <c r="C113" s="88"/>
      <c r="D113" s="83">
        <v>93568</v>
      </c>
      <c r="E113" s="83"/>
      <c r="F113" s="84" t="str">
        <f>VLOOKUP(D113,BHP!$D$2:$F$400,3,0)</f>
        <v>+</v>
      </c>
      <c r="G113" s="84" t="str">
        <f>VLOOKUP(D113,WYKŁAD1!$D$2:$H$701,5,0)</f>
        <v>+</v>
      </c>
      <c r="H113" s="84" t="str">
        <f>VLOOKUP(D113,WYKŁAD2!$D$2:$H$701,5,0)</f>
        <v>+</v>
      </c>
      <c r="I113" s="84" t="str">
        <f>VLOOKUP(D113,WYKŁAD3!$D$2:$H$701,5,0)</f>
        <v>+</v>
      </c>
      <c r="J113" s="84" t="s">
        <v>446</v>
      </c>
      <c r="K113" s="82" t="s">
        <v>446</v>
      </c>
      <c r="L113" s="84">
        <f>VLOOKUP(D113,NERWY!$C$2:$F$400,4,0)</f>
        <v>6</v>
      </c>
      <c r="M113" s="84"/>
      <c r="N113" s="82" t="s">
        <v>446</v>
      </c>
      <c r="O113" s="53">
        <f>VLOOKUP(D113,MIĘŚNIE!$C$2:$F$400,4,0)</f>
        <v>10</v>
      </c>
      <c r="P113" s="82"/>
      <c r="Q113" s="82" t="s">
        <v>446</v>
      </c>
      <c r="R113" s="53">
        <f>VLOOKUP(D113,KRĄŻENIE1!$C$2:$F$400,4,0)</f>
        <v>8</v>
      </c>
      <c r="S113" s="82"/>
      <c r="T113" s="53" t="s">
        <v>446</v>
      </c>
      <c r="U113" s="53">
        <f>VLOOKUP(D113,ZMYSŁY!$C$2:$F$400,4,0)</f>
        <v>6</v>
      </c>
      <c r="V113" s="53"/>
      <c r="W113" s="53" t="s">
        <v>446</v>
      </c>
      <c r="X113" s="53">
        <f>VLOOKUP(D113,KRĄŻENIE2!$C$2:$F$400,4,0)</f>
        <v>7</v>
      </c>
      <c r="Y113" s="53"/>
      <c r="Z113" s="53" t="s">
        <v>446</v>
      </c>
      <c r="AA113" s="53">
        <f>VLOOKUP(D113,ODDECHOWY!$C$2:$F$400,4,0)</f>
        <v>8</v>
      </c>
      <c r="AB113" s="53"/>
      <c r="AC113" s="53" t="s">
        <v>446</v>
      </c>
      <c r="AD113" s="53">
        <f>VLOOKUP(D113,MOCZOWY!$C$2:$F$400,4,0)</f>
        <v>9</v>
      </c>
      <c r="AE113" s="53"/>
      <c r="AF113" s="82" t="s">
        <v>446</v>
      </c>
      <c r="AG113" s="82">
        <f>VLOOKUP(D113,KREW!$C$2:$F$400,4,0)</f>
        <v>8</v>
      </c>
      <c r="AH113" s="64"/>
      <c r="AI113" s="84">
        <f t="shared" si="3"/>
        <v>62</v>
      </c>
      <c r="AJ113" s="82">
        <v>3</v>
      </c>
      <c r="AK113" s="86">
        <f t="shared" si="4"/>
        <v>65</v>
      </c>
      <c r="AL113" s="121" t="s">
        <v>448</v>
      </c>
      <c r="AM113" s="94"/>
      <c r="AN113" s="90">
        <f>VLOOKUP(D113,EGZAMIN!$C$2:$F$400,4,0)</f>
        <v>43</v>
      </c>
      <c r="AO113" s="151">
        <f t="shared" si="5"/>
        <v>3.5</v>
      </c>
      <c r="AP113" s="88"/>
    </row>
    <row r="114" spans="1:43" s="85" customFormat="1" x14ac:dyDescent="0.25">
      <c r="A114" s="60">
        <v>10</v>
      </c>
      <c r="B114" s="88"/>
      <c r="C114" s="88"/>
      <c r="D114" s="83">
        <v>93569</v>
      </c>
      <c r="E114" s="83"/>
      <c r="F114" s="84" t="str">
        <f>VLOOKUP(D114,BHP!$D$2:$F$400,3,0)</f>
        <v>+</v>
      </c>
      <c r="G114" s="84" t="str">
        <f>VLOOKUP(D114,WYKŁAD1!$D$2:$H$701,5,0)</f>
        <v>+</v>
      </c>
      <c r="H114" s="84" t="str">
        <f>VLOOKUP(D114,WYKŁAD2!$D$2:$H$701,5,0)</f>
        <v>+</v>
      </c>
      <c r="I114" s="84" t="str">
        <f>VLOOKUP(D114,WYKŁAD3!$D$2:$H$701,5,0)</f>
        <v>+</v>
      </c>
      <c r="J114" s="84" t="str">
        <f>VLOOKUP(D114,WYKŁAD4!$D$2:$H$699,5,0)</f>
        <v>+</v>
      </c>
      <c r="K114" s="82" t="s">
        <v>446</v>
      </c>
      <c r="L114" s="84">
        <f>VLOOKUP(D114,NERWY!$C$2:$F$400,4,0)</f>
        <v>9</v>
      </c>
      <c r="M114" s="84"/>
      <c r="N114" s="82" t="s">
        <v>446</v>
      </c>
      <c r="O114" s="53">
        <f>VLOOKUP(D114,MIĘŚNIE!$C$2:$F$400,4,0)</f>
        <v>9</v>
      </c>
      <c r="P114" s="82"/>
      <c r="Q114" s="82" t="s">
        <v>446</v>
      </c>
      <c r="R114" s="53">
        <f>VLOOKUP(D114,KRĄŻENIE1!$C$2:$F$400,4,0)</f>
        <v>5</v>
      </c>
      <c r="S114" s="82">
        <f>VLOOKUP(D114,KRĄŻENIE1PI!$C$2:$F$400,4,0)</f>
        <v>10</v>
      </c>
      <c r="T114" s="53" t="s">
        <v>446</v>
      </c>
      <c r="U114" s="53">
        <f>VLOOKUP(D114,ZMYSŁY!$C$2:$F$400,4,0)</f>
        <v>8</v>
      </c>
      <c r="V114" s="53"/>
      <c r="W114" s="53" t="s">
        <v>446</v>
      </c>
      <c r="X114" s="53">
        <f>VLOOKUP(D114,KRĄŻENIE2!$C$2:$F$400,4,0)</f>
        <v>7</v>
      </c>
      <c r="Y114" s="53"/>
      <c r="Z114" s="53" t="s">
        <v>446</v>
      </c>
      <c r="AA114" s="53">
        <f>VLOOKUP(D114,ODDECHOWY!$C$2:$F$400,4,0)</f>
        <v>9</v>
      </c>
      <c r="AB114" s="53"/>
      <c r="AC114" s="53" t="s">
        <v>446</v>
      </c>
      <c r="AD114" s="53">
        <f>VLOOKUP(D114,MOCZOWY!$C$2:$F$400,4,0)</f>
        <v>9</v>
      </c>
      <c r="AE114" s="53"/>
      <c r="AF114" s="82" t="s">
        <v>446</v>
      </c>
      <c r="AG114" s="82">
        <f>VLOOKUP(D114,KREW!$C$2:$F$400,4,0)</f>
        <v>8</v>
      </c>
      <c r="AH114" s="64"/>
      <c r="AI114" s="65">
        <f t="shared" si="3"/>
        <v>69</v>
      </c>
      <c r="AJ114" s="82">
        <v>0</v>
      </c>
      <c r="AK114" s="129">
        <f t="shared" si="4"/>
        <v>69</v>
      </c>
      <c r="AL114" s="121" t="s">
        <v>448</v>
      </c>
      <c r="AM114" s="94"/>
      <c r="AN114" s="90">
        <f>VLOOKUP(D114,EGZAMIN!$C$2:$F$400,4,0)</f>
        <v>42</v>
      </c>
      <c r="AO114" s="151">
        <f t="shared" si="5"/>
        <v>3.5</v>
      </c>
      <c r="AP114" s="88"/>
    </row>
    <row r="115" spans="1:43" s="85" customFormat="1" x14ac:dyDescent="0.25">
      <c r="A115" s="88">
        <v>11</v>
      </c>
      <c r="B115" s="88"/>
      <c r="C115" s="88"/>
      <c r="D115" s="83">
        <v>93575</v>
      </c>
      <c r="E115" s="83"/>
      <c r="F115" s="84" t="str">
        <f>VLOOKUP(D115,BHP!$D$2:$F$400,3,0)</f>
        <v>+</v>
      </c>
      <c r="G115" s="84" t="str">
        <f>VLOOKUP(D115,WYKŁAD1!$D$2:$H$701,5,0)</f>
        <v>+</v>
      </c>
      <c r="H115" s="84" t="str">
        <f>VLOOKUP(D115,WYKŁAD2!$D$2:$H$701,5,0)</f>
        <v>+</v>
      </c>
      <c r="I115" s="84" t="str">
        <f>VLOOKUP(D115,WYKŁAD3!$D$2:$H$701,5,0)</f>
        <v>+</v>
      </c>
      <c r="J115" s="84" t="str">
        <f>VLOOKUP(D115,WYKŁAD4!$D$2:$H$699,5,0)</f>
        <v>+</v>
      </c>
      <c r="K115" s="82" t="s">
        <v>446</v>
      </c>
      <c r="L115" s="84">
        <f>VLOOKUP(D115,NERWY!$C$2:$F$400,4,0)</f>
        <v>10</v>
      </c>
      <c r="M115" s="84"/>
      <c r="N115" s="82" t="s">
        <v>446</v>
      </c>
      <c r="O115" s="53">
        <f>VLOOKUP(D115,MIĘŚNIE!$C$2:$F$400,4,0)</f>
        <v>9</v>
      </c>
      <c r="P115" s="82"/>
      <c r="Q115" s="82" t="s">
        <v>446</v>
      </c>
      <c r="R115" s="53">
        <f>VLOOKUP(D115,KRĄŻENIE1!$C$2:$F$400,4,0)</f>
        <v>7</v>
      </c>
      <c r="S115" s="82"/>
      <c r="T115" s="53" t="s">
        <v>446</v>
      </c>
      <c r="U115" s="53">
        <f>VLOOKUP(D115,ZMYSŁY!$C$2:$F$400,4,0)</f>
        <v>7</v>
      </c>
      <c r="V115" s="53"/>
      <c r="W115" s="53" t="s">
        <v>446</v>
      </c>
      <c r="X115" s="53">
        <f>VLOOKUP(D115,KRĄŻENIE2!$C$2:$F$400,4,0)</f>
        <v>7</v>
      </c>
      <c r="Y115" s="53"/>
      <c r="Z115" s="53" t="s">
        <v>446</v>
      </c>
      <c r="AA115" s="53">
        <f>VLOOKUP(D115,ODDECHOWY!$C$2:$F$400,4,0)</f>
        <v>7</v>
      </c>
      <c r="AB115" s="53"/>
      <c r="AC115" s="53" t="s">
        <v>446</v>
      </c>
      <c r="AD115" s="53">
        <f>VLOOKUP(D115,MOCZOWY!$C$2:$F$400,4,0)</f>
        <v>8</v>
      </c>
      <c r="AE115" s="53"/>
      <c r="AF115" s="82" t="s">
        <v>446</v>
      </c>
      <c r="AG115" s="82">
        <f>VLOOKUP(D115,KREW!$C$2:$F$400,4,0)</f>
        <v>7</v>
      </c>
      <c r="AH115" s="64"/>
      <c r="AI115" s="84">
        <f t="shared" si="3"/>
        <v>62</v>
      </c>
      <c r="AJ115" s="82">
        <v>0</v>
      </c>
      <c r="AK115" s="86">
        <f t="shared" si="4"/>
        <v>62</v>
      </c>
      <c r="AL115" s="121" t="s">
        <v>448</v>
      </c>
      <c r="AM115" s="131"/>
      <c r="AN115" s="100">
        <f>VLOOKUP(D115,EGZAMIN!$C$2:$F$400,4,0)</f>
        <v>0</v>
      </c>
      <c r="AO115" s="150">
        <f t="shared" si="5"/>
        <v>2</v>
      </c>
      <c r="AP115" s="88">
        <v>44</v>
      </c>
      <c r="AQ115" s="85">
        <v>3.5</v>
      </c>
    </row>
    <row r="116" spans="1:43" s="85" customFormat="1" x14ac:dyDescent="0.25">
      <c r="A116" s="88">
        <v>12</v>
      </c>
      <c r="B116" s="88"/>
      <c r="C116" s="88"/>
      <c r="D116" s="83">
        <v>93582</v>
      </c>
      <c r="E116" s="83"/>
      <c r="F116" s="84" t="str">
        <f>VLOOKUP(D116,BHP!$D$2:$F$400,3,0)</f>
        <v>+</v>
      </c>
      <c r="G116" s="84" t="str">
        <f>VLOOKUP(D116,WYKŁAD1!$D$2:$H$701,5,0)</f>
        <v>+</v>
      </c>
      <c r="H116" s="84" t="str">
        <f>VLOOKUP(D116,WYKŁAD2!$D$2:$H$701,5,0)</f>
        <v>+</v>
      </c>
      <c r="I116" s="84" t="str">
        <f>VLOOKUP(D116,WYKŁAD3!$D$2:$H$701,5,0)</f>
        <v>+</v>
      </c>
      <c r="J116" s="84" t="str">
        <f>VLOOKUP(D116,WYKŁAD4!$D$2:$H$699,5,0)</f>
        <v>+</v>
      </c>
      <c r="K116" s="82" t="s">
        <v>446</v>
      </c>
      <c r="L116" s="84">
        <f>VLOOKUP(D116,NERWY!$C$2:$F$400,4,0)</f>
        <v>10</v>
      </c>
      <c r="M116" s="84"/>
      <c r="N116" s="82" t="s">
        <v>446</v>
      </c>
      <c r="O116" s="53">
        <f>VLOOKUP(D116,MIĘŚNIE!$C$2:$F$400,4,0)</f>
        <v>10</v>
      </c>
      <c r="P116" s="82"/>
      <c r="Q116" s="82" t="s">
        <v>446</v>
      </c>
      <c r="R116" s="53">
        <f>VLOOKUP(D116,KRĄŻENIE1!$C$2:$F$400,4,0)</f>
        <v>7</v>
      </c>
      <c r="S116" s="82"/>
      <c r="T116" s="53" t="s">
        <v>446</v>
      </c>
      <c r="U116" s="53">
        <f>VLOOKUP(D116,ZMYSŁY!$C$2:$F$400,4,0)</f>
        <v>8</v>
      </c>
      <c r="V116" s="53"/>
      <c r="W116" s="53" t="s">
        <v>446</v>
      </c>
      <c r="X116" s="53">
        <f>VLOOKUP(D116,KRĄŻENIE2!$C$2:$F$400,4,0)</f>
        <v>6</v>
      </c>
      <c r="Y116" s="53"/>
      <c r="Z116" s="53" t="s">
        <v>446</v>
      </c>
      <c r="AA116" s="53">
        <f>VLOOKUP(D116,ODDECHOWY!$C$2:$F$400,4,0)</f>
        <v>10</v>
      </c>
      <c r="AB116" s="53"/>
      <c r="AC116" s="53" t="s">
        <v>446</v>
      </c>
      <c r="AD116" s="53">
        <f>VLOOKUP(D116,MOCZOWY!$C$2:$F$400,4,0)</f>
        <v>10</v>
      </c>
      <c r="AE116" s="53"/>
      <c r="AF116" s="82" t="s">
        <v>446</v>
      </c>
      <c r="AG116" s="82">
        <f>VLOOKUP(D116,KREW!$C$2:$F$400,4,0)</f>
        <v>9</v>
      </c>
      <c r="AH116" s="64"/>
      <c r="AI116" s="84">
        <f t="shared" si="3"/>
        <v>70</v>
      </c>
      <c r="AJ116" s="82">
        <v>0</v>
      </c>
      <c r="AK116" s="86">
        <f t="shared" si="4"/>
        <v>70</v>
      </c>
      <c r="AL116" s="121" t="s">
        <v>448</v>
      </c>
      <c r="AM116" s="94">
        <v>4.5</v>
      </c>
      <c r="AN116" s="90"/>
      <c r="AO116" s="151"/>
      <c r="AP116" s="88"/>
    </row>
    <row r="117" spans="1:43" s="70" customFormat="1" x14ac:dyDescent="0.25">
      <c r="A117" s="60">
        <v>13</v>
      </c>
      <c r="B117" s="60"/>
      <c r="C117" s="60"/>
      <c r="D117" s="66">
        <v>93591</v>
      </c>
      <c r="E117" s="66"/>
      <c r="F117" s="69" t="str">
        <f>VLOOKUP(D117,BHP!$D$2:$F$400,3,0)</f>
        <v>+</v>
      </c>
      <c r="G117" s="69" t="str">
        <f>VLOOKUP(D117,WYKŁAD1!$D$2:$H$701,5,0)</f>
        <v>+</v>
      </c>
      <c r="H117" s="69" t="str">
        <f>VLOOKUP(D117,WYKŁAD2!$D$2:$H$701,5,0)</f>
        <v>+</v>
      </c>
      <c r="I117" s="69" t="str">
        <f>VLOOKUP(D117,WYKŁAD3!$D$2:$H$701,5,0)</f>
        <v>+</v>
      </c>
      <c r="J117" s="69" t="str">
        <f>VLOOKUP(D117,WYKŁAD4!$D$2:$H$699,5,0)</f>
        <v>+</v>
      </c>
      <c r="K117" s="53" t="s">
        <v>446</v>
      </c>
      <c r="L117" s="69">
        <f>VLOOKUP(D117,NERWY!$C$2:$F$400,4,0)</f>
        <v>9</v>
      </c>
      <c r="M117" s="69"/>
      <c r="N117" s="53" t="s">
        <v>446</v>
      </c>
      <c r="O117" s="53">
        <f>VLOOKUP(D117,MIĘŚNIE!$C$2:$F$400,4,0)</f>
        <v>8</v>
      </c>
      <c r="P117" s="53"/>
      <c r="Q117" s="53" t="s">
        <v>446</v>
      </c>
      <c r="R117" s="53">
        <f>VLOOKUP(D117,KRĄŻENIE1!$C$2:$F$400,4,0)</f>
        <v>4</v>
      </c>
      <c r="S117" s="53">
        <f>VLOOKUP(D117,KRĄŻENIE1PI!$C$2:$F$400,4,0)</f>
        <v>9</v>
      </c>
      <c r="T117" s="53" t="s">
        <v>446</v>
      </c>
      <c r="U117" s="53">
        <f>VLOOKUP(D117,ZMYSŁY!$C$2:$F$400,4,0)</f>
        <v>9</v>
      </c>
      <c r="V117" s="53"/>
      <c r="W117" s="53" t="s">
        <v>446</v>
      </c>
      <c r="X117" s="53">
        <f>VLOOKUP(D117,KRĄŻENIE2!$C$2:$F$400,4,0)</f>
        <v>9</v>
      </c>
      <c r="Y117" s="53"/>
      <c r="Z117" s="53" t="s">
        <v>446</v>
      </c>
      <c r="AA117" s="53">
        <f>VLOOKUP(D117,ODDECHOWY!$C$2:$F$400,4,0)</f>
        <v>9</v>
      </c>
      <c r="AB117" s="53"/>
      <c r="AC117" s="53" t="s">
        <v>446</v>
      </c>
      <c r="AD117" s="53">
        <f>VLOOKUP(D117,MOCZOWY!$C$2:$F$400,4,0)</f>
        <v>9</v>
      </c>
      <c r="AE117" s="53"/>
      <c r="AF117" s="53" t="s">
        <v>446</v>
      </c>
      <c r="AG117" s="53">
        <f>VLOOKUP(D117,KREW!$C$2:$F$400,4,0)</f>
        <v>8</v>
      </c>
      <c r="AH117" s="64"/>
      <c r="AI117" s="65">
        <f t="shared" si="3"/>
        <v>70</v>
      </c>
      <c r="AJ117" s="53">
        <v>3</v>
      </c>
      <c r="AK117" s="129">
        <f t="shared" si="4"/>
        <v>73</v>
      </c>
      <c r="AL117" s="121" t="s">
        <v>448</v>
      </c>
      <c r="AM117" s="92">
        <v>5</v>
      </c>
      <c r="AN117" s="90"/>
      <c r="AO117" s="151"/>
      <c r="AP117" s="60"/>
    </row>
    <row r="118" spans="1:43" s="85" customFormat="1" x14ac:dyDescent="0.25">
      <c r="A118" s="88">
        <v>14</v>
      </c>
      <c r="B118" s="88"/>
      <c r="C118" s="88"/>
      <c r="D118" s="83">
        <v>93592</v>
      </c>
      <c r="E118" s="83"/>
      <c r="F118" s="84" t="str">
        <f>VLOOKUP(D118,BHP!$D$2:$F$400,3,0)</f>
        <v>+</v>
      </c>
      <c r="G118" s="84" t="str">
        <f>VLOOKUP(D118,WYKŁAD1!$D$2:$H$701,5,0)</f>
        <v>+</v>
      </c>
      <c r="H118" s="84" t="s">
        <v>446</v>
      </c>
      <c r="I118" s="84" t="str">
        <f>VLOOKUP(D118,WYKŁAD3!$D$2:$H$701,5,0)</f>
        <v>+</v>
      </c>
      <c r="J118" s="84" t="str">
        <f>VLOOKUP(D118,WYKŁAD4!$D$2:$H$699,5,0)</f>
        <v>+</v>
      </c>
      <c r="K118" s="82" t="s">
        <v>446</v>
      </c>
      <c r="L118" s="84">
        <f>VLOOKUP(D118,NERWY!$C$2:$F$400,4,0)</f>
        <v>7</v>
      </c>
      <c r="M118" s="84"/>
      <c r="N118" s="82" t="s">
        <v>446</v>
      </c>
      <c r="O118" s="53">
        <f>VLOOKUP(D118,MIĘŚNIE!$C$2:$F$400,4,0)</f>
        <v>6</v>
      </c>
      <c r="P118" s="82"/>
      <c r="Q118" s="82" t="s">
        <v>446</v>
      </c>
      <c r="R118" s="53">
        <f>VLOOKUP(D118,KRĄŻENIE1!$C$2:$F$400,4,0)</f>
        <v>3</v>
      </c>
      <c r="S118" s="82">
        <f>VLOOKUP(D118,KRĄŻENIE1PI!$C$2:$F$400,4,0)</f>
        <v>9</v>
      </c>
      <c r="T118" s="53" t="s">
        <v>446</v>
      </c>
      <c r="U118" s="53">
        <f>VLOOKUP(D118,ZMYSŁY!$C$2:$F$400,4,0)</f>
        <v>6</v>
      </c>
      <c r="V118" s="53"/>
      <c r="W118" s="53" t="s">
        <v>446</v>
      </c>
      <c r="X118" s="53">
        <f>VLOOKUP(D118,KRĄŻENIE2!$C$2:$F$400,4,0)</f>
        <v>3</v>
      </c>
      <c r="Y118" s="53">
        <f>VLOOKUP(D118,KRĄŻENIE2PI!$C$2:$F$400,4,0)</f>
        <v>7</v>
      </c>
      <c r="Z118" s="53" t="s">
        <v>446</v>
      </c>
      <c r="AA118" s="53">
        <f>VLOOKUP(D118,ODDECHOWY!$C$2:$F$400,4,0)</f>
        <v>1</v>
      </c>
      <c r="AB118" s="53">
        <f>VLOOKUP(D118,ODDECHOWYPI!$C$2:$F$400,4,0)</f>
        <v>7</v>
      </c>
      <c r="AC118" s="53" t="s">
        <v>446</v>
      </c>
      <c r="AD118" s="53">
        <f>VLOOKUP(D118,MOCZOWY!$C$2:$F$400,4,0)</f>
        <v>5</v>
      </c>
      <c r="AE118" s="53" t="s">
        <v>448</v>
      </c>
      <c r="AF118" s="82" t="s">
        <v>446</v>
      </c>
      <c r="AG118" s="82">
        <f>VLOOKUP(D118,KREW!$C$2:$F$400,4,0)</f>
        <v>9</v>
      </c>
      <c r="AH118" s="64"/>
      <c r="AI118" s="84">
        <f t="shared" si="3"/>
        <v>51</v>
      </c>
      <c r="AJ118" s="82">
        <v>0</v>
      </c>
      <c r="AK118" s="86">
        <f t="shared" si="4"/>
        <v>51</v>
      </c>
      <c r="AL118" s="121" t="s">
        <v>448</v>
      </c>
      <c r="AM118" s="94"/>
      <c r="AN118" s="90">
        <f>VLOOKUP(D118,EGZAMIN!$C$2:$F$400,4,0)</f>
        <v>42</v>
      </c>
      <c r="AO118" s="151">
        <f t="shared" si="5"/>
        <v>3.5</v>
      </c>
      <c r="AP118" s="88"/>
    </row>
    <row r="119" spans="1:43" s="85" customFormat="1" x14ac:dyDescent="0.25">
      <c r="A119" s="88">
        <v>15</v>
      </c>
      <c r="B119" s="88"/>
      <c r="C119" s="88"/>
      <c r="D119" s="83">
        <v>93593</v>
      </c>
      <c r="E119" s="83"/>
      <c r="F119" s="84" t="str">
        <f>VLOOKUP(D119,BHP!$D$2:$F$400,3,0)</f>
        <v>+</v>
      </c>
      <c r="G119" s="84" t="s">
        <v>446</v>
      </c>
      <c r="H119" s="84" t="s">
        <v>446</v>
      </c>
      <c r="I119" s="84" t="s">
        <v>446</v>
      </c>
      <c r="J119" s="84" t="s">
        <v>446</v>
      </c>
      <c r="K119" s="82" t="s">
        <v>446</v>
      </c>
      <c r="L119" s="84">
        <f>VLOOKUP(D119,NERWY!$C$2:$F$400,4,0)</f>
        <v>8</v>
      </c>
      <c r="M119" s="84"/>
      <c r="N119" s="82" t="s">
        <v>446</v>
      </c>
      <c r="O119" s="53">
        <f>VLOOKUP(D119,MIĘŚNIE!$C$2:$F$400,4,0)</f>
        <v>5</v>
      </c>
      <c r="P119" s="82">
        <f>VLOOKUP(D119,MIĘŚNIEPI!$C$2:$F$400,4,0)</f>
        <v>8</v>
      </c>
      <c r="Q119" s="82" t="s">
        <v>446</v>
      </c>
      <c r="R119" s="53">
        <f>VLOOKUP(D119,KRĄŻENIE1!$C$2:$F$400,4,0)</f>
        <v>5</v>
      </c>
      <c r="S119" s="82">
        <f>VLOOKUP(D119,KRĄŻENIE1PI!$C$2:$F$400,4,0)</f>
        <v>8</v>
      </c>
      <c r="T119" s="82" t="s">
        <v>446</v>
      </c>
      <c r="U119" s="82">
        <f>VLOOKUP(D119,ZMYSŁY!$C$2:$F$400,4,0)</f>
        <v>7</v>
      </c>
      <c r="V119" s="82"/>
      <c r="W119" s="82" t="s">
        <v>446</v>
      </c>
      <c r="X119" s="82">
        <f>VLOOKUP(D119,KRĄŻENIE2!$C$2:$F$400,4,0)</f>
        <v>9</v>
      </c>
      <c r="Y119" s="64"/>
      <c r="Z119" s="82" t="s">
        <v>446</v>
      </c>
      <c r="AA119" s="53">
        <f>VLOOKUP(D119,ODDECHOWY!$C$2:$F$400,4,0)</f>
        <v>4</v>
      </c>
      <c r="AB119" s="53">
        <f>VLOOKUP(D119,ODDECHOWYPI!$C$2:$F$400,4,0)</f>
        <v>8</v>
      </c>
      <c r="AC119" s="82" t="s">
        <v>446</v>
      </c>
      <c r="AD119" s="82">
        <f>VLOOKUP(D119,MOCZOWY!$C$2:$F$400,4,0)</f>
        <v>6</v>
      </c>
      <c r="AE119" s="82"/>
      <c r="AF119" s="82" t="s">
        <v>446</v>
      </c>
      <c r="AG119" s="82">
        <f>VLOOKUP(D119,KREW!$C$2:$F$400,4,0)</f>
        <v>10</v>
      </c>
      <c r="AH119" s="64"/>
      <c r="AI119" s="84">
        <f t="shared" si="3"/>
        <v>64</v>
      </c>
      <c r="AJ119" s="82">
        <v>0</v>
      </c>
      <c r="AK119" s="86">
        <f t="shared" si="4"/>
        <v>64</v>
      </c>
      <c r="AL119" s="121" t="s">
        <v>448</v>
      </c>
      <c r="AM119" s="94"/>
      <c r="AN119" s="90">
        <f>VLOOKUP(D119,EGZAMIN!$C$2:$F$400,4,0)</f>
        <v>46</v>
      </c>
      <c r="AO119" s="151">
        <f t="shared" si="5"/>
        <v>4</v>
      </c>
      <c r="AP119" s="88"/>
    </row>
    <row r="120" spans="1:43" s="120" customFormat="1" x14ac:dyDescent="0.25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5"/>
      <c r="AJ120" s="114"/>
      <c r="AK120" s="130"/>
      <c r="AL120" s="130"/>
      <c r="AM120" s="118"/>
      <c r="AN120" s="118"/>
      <c r="AO120" s="152"/>
      <c r="AP120" s="113"/>
    </row>
    <row r="121" spans="1:43" s="85" customFormat="1" x14ac:dyDescent="0.25">
      <c r="A121" s="88">
        <v>1</v>
      </c>
      <c r="B121" s="88"/>
      <c r="C121" s="88"/>
      <c r="D121" s="83">
        <v>87503</v>
      </c>
      <c r="E121" s="83" t="s">
        <v>196</v>
      </c>
      <c r="F121" s="84" t="s">
        <v>449</v>
      </c>
      <c r="G121" s="84" t="s">
        <v>449</v>
      </c>
      <c r="H121" s="84" t="s">
        <v>449</v>
      </c>
      <c r="I121" s="84" t="s">
        <v>449</v>
      </c>
      <c r="J121" s="84" t="s">
        <v>449</v>
      </c>
      <c r="K121" s="84" t="s">
        <v>449</v>
      </c>
      <c r="L121" s="84" t="s">
        <v>449</v>
      </c>
      <c r="M121" s="84"/>
      <c r="N121" s="84" t="s">
        <v>449</v>
      </c>
      <c r="O121" s="84" t="s">
        <v>449</v>
      </c>
      <c r="P121" s="82"/>
      <c r="Q121" s="84" t="s">
        <v>449</v>
      </c>
      <c r="R121" s="84" t="s">
        <v>449</v>
      </c>
      <c r="S121" s="82"/>
      <c r="T121" s="84" t="s">
        <v>449</v>
      </c>
      <c r="U121" s="84" t="s">
        <v>449</v>
      </c>
      <c r="V121" s="82"/>
      <c r="W121" s="84" t="s">
        <v>449</v>
      </c>
      <c r="X121" s="84" t="s">
        <v>449</v>
      </c>
      <c r="Y121" s="84" t="s">
        <v>449</v>
      </c>
      <c r="Z121" s="84" t="s">
        <v>449</v>
      </c>
      <c r="AA121" s="84" t="s">
        <v>449</v>
      </c>
      <c r="AB121" s="84" t="s">
        <v>449</v>
      </c>
      <c r="AC121" s="84" t="s">
        <v>449</v>
      </c>
      <c r="AD121" s="84" t="s">
        <v>449</v>
      </c>
      <c r="AE121" s="84" t="s">
        <v>449</v>
      </c>
      <c r="AF121" s="84" t="s">
        <v>449</v>
      </c>
      <c r="AG121" s="84" t="s">
        <v>449</v>
      </c>
      <c r="AH121" s="84" t="s">
        <v>449</v>
      </c>
      <c r="AI121" s="84">
        <f t="shared" si="3"/>
        <v>0</v>
      </c>
      <c r="AJ121" s="84">
        <v>0</v>
      </c>
      <c r="AK121" s="86">
        <f t="shared" si="4"/>
        <v>0</v>
      </c>
      <c r="AL121" s="121" t="s">
        <v>448</v>
      </c>
      <c r="AM121" s="99"/>
      <c r="AN121" s="100"/>
      <c r="AO121" s="150"/>
      <c r="AP121" s="88"/>
    </row>
    <row r="122" spans="1:43" s="70" customFormat="1" x14ac:dyDescent="0.25">
      <c r="A122" s="60">
        <v>2</v>
      </c>
      <c r="B122" s="60"/>
      <c r="C122" s="60"/>
      <c r="D122" s="66">
        <v>93554</v>
      </c>
      <c r="E122" s="66"/>
      <c r="F122" s="69" t="str">
        <f>VLOOKUP(D122,BHP!$D$2:$F$400,3,0)</f>
        <v>+</v>
      </c>
      <c r="G122" s="69" t="str">
        <f>VLOOKUP(D122,WYKŁAD1!$D$2:$H$701,5,0)</f>
        <v>+</v>
      </c>
      <c r="H122" s="69" t="str">
        <f>VLOOKUP(D122,WYKŁAD2!$D$2:$H$701,5,0)</f>
        <v>+</v>
      </c>
      <c r="I122" s="69" t="str">
        <f>VLOOKUP(D122,WYKŁAD3!$D$2:$H$701,5,0)</f>
        <v>+</v>
      </c>
      <c r="J122" s="69" t="str">
        <f>VLOOKUP(D122,WYKŁAD4!$D$2:$H$699,5,0)</f>
        <v>+</v>
      </c>
      <c r="K122" s="53" t="s">
        <v>446</v>
      </c>
      <c r="L122" s="69">
        <f>VLOOKUP(D122,NERWY!$C$2:$F$400,4,0)</f>
        <v>10</v>
      </c>
      <c r="M122" s="69"/>
      <c r="N122" s="53" t="s">
        <v>446</v>
      </c>
      <c r="O122" s="53">
        <f>VLOOKUP(D122,MIĘŚNIE!$C$2:$F$400,4,0)</f>
        <v>9</v>
      </c>
      <c r="P122" s="53"/>
      <c r="Q122" s="53" t="s">
        <v>446</v>
      </c>
      <c r="R122" s="53">
        <f>VLOOKUP(D122,KRĄŻENIE1!$C$2:$F$400,4,0)</f>
        <v>5</v>
      </c>
      <c r="S122" s="53">
        <f>VLOOKUP(D122,KRĄŻENIE1PI!$C$2:$F$400,4,0)</f>
        <v>8</v>
      </c>
      <c r="T122" s="53" t="s">
        <v>446</v>
      </c>
      <c r="U122" s="53">
        <f>VLOOKUP(D122,ZMYSŁY!$C$2:$F$400,4,0)</f>
        <v>8</v>
      </c>
      <c r="V122" s="53"/>
      <c r="W122" s="53" t="s">
        <v>446</v>
      </c>
      <c r="X122" s="53">
        <f>VLOOKUP(D122,KRĄŻENIE2!$C$2:$F$400,4,0)</f>
        <v>9</v>
      </c>
      <c r="Y122" s="64"/>
      <c r="Z122" s="53" t="s">
        <v>446</v>
      </c>
      <c r="AA122" s="53">
        <f>VLOOKUP(D122,ODDECHOWY!$C$2:$F$400,4,0)</f>
        <v>8</v>
      </c>
      <c r="AB122" s="53"/>
      <c r="AC122" s="53" t="s">
        <v>446</v>
      </c>
      <c r="AD122" s="53">
        <f>VLOOKUP(D122,MOCZOWY!$C$2:$F$400,4,0)</f>
        <v>9</v>
      </c>
      <c r="AE122" s="82"/>
      <c r="AF122" s="53" t="s">
        <v>446</v>
      </c>
      <c r="AG122" s="53">
        <f>VLOOKUP(D122,KREW!$C$2:$F$400,4,0)</f>
        <v>6</v>
      </c>
      <c r="AH122" s="64"/>
      <c r="AI122" s="65">
        <f t="shared" si="3"/>
        <v>67</v>
      </c>
      <c r="AJ122" s="53">
        <v>0</v>
      </c>
      <c r="AK122" s="129">
        <f t="shared" si="4"/>
        <v>67</v>
      </c>
      <c r="AL122" s="121" t="s">
        <v>448</v>
      </c>
      <c r="AM122" s="92"/>
      <c r="AN122" s="90">
        <f>VLOOKUP(D122,EGZAMIN!$C$2:$F$400,4,0)</f>
        <v>51</v>
      </c>
      <c r="AO122" s="151">
        <f t="shared" si="5"/>
        <v>4.5</v>
      </c>
      <c r="AP122" s="60"/>
    </row>
    <row r="123" spans="1:43" s="85" customFormat="1" x14ac:dyDescent="0.25">
      <c r="A123" s="88">
        <v>3</v>
      </c>
      <c r="B123" s="88"/>
      <c r="C123" s="88"/>
      <c r="D123" s="83">
        <v>93556</v>
      </c>
      <c r="E123" s="83"/>
      <c r="F123" s="84" t="str">
        <f>VLOOKUP(D123,BHP!$D$2:$F$400,3,0)</f>
        <v>+</v>
      </c>
      <c r="G123" s="84" t="str">
        <f>VLOOKUP(D123,WYKŁAD1!$D$2:$H$701,5,0)</f>
        <v>+</v>
      </c>
      <c r="H123" s="84" t="str">
        <f>VLOOKUP(D123,WYKŁAD2!$D$2:$H$701,5,0)</f>
        <v>+</v>
      </c>
      <c r="I123" s="84" t="str">
        <f>VLOOKUP(D123,WYKŁAD3!$D$2:$H$701,5,0)</f>
        <v>+</v>
      </c>
      <c r="J123" s="84" t="str">
        <f>VLOOKUP(D123,WYKŁAD4!$D$2:$H$699,5,0)</f>
        <v>+</v>
      </c>
      <c r="K123" s="82" t="s">
        <v>446</v>
      </c>
      <c r="L123" s="84">
        <f>VLOOKUP(D123,NERWY!$C$2:$F$400,4,0)</f>
        <v>10</v>
      </c>
      <c r="M123" s="84"/>
      <c r="N123" s="82" t="s">
        <v>446</v>
      </c>
      <c r="O123" s="82">
        <f>VLOOKUP(D123,MIĘŚNIE!$C$2:$F$400,4,0)</f>
        <v>10</v>
      </c>
      <c r="P123" s="82"/>
      <c r="Q123" s="82" t="s">
        <v>446</v>
      </c>
      <c r="R123" s="53">
        <f>VLOOKUP(D123,KRĄŻENIE1!$C$2:$F$400,4,0)</f>
        <v>7</v>
      </c>
      <c r="S123" s="82"/>
      <c r="T123" s="82" t="s">
        <v>446</v>
      </c>
      <c r="U123" s="82">
        <f>VLOOKUP(D123,ZMYSŁY!$C$2:$F$400,4,0)</f>
        <v>8</v>
      </c>
      <c r="V123" s="82"/>
      <c r="W123" s="82" t="s">
        <v>446</v>
      </c>
      <c r="X123" s="53">
        <f>VLOOKUP(D123,KRĄŻENIE2!$C$2:$F$400,4,0)</f>
        <v>8</v>
      </c>
      <c r="Y123" s="53"/>
      <c r="Z123" s="82" t="s">
        <v>446</v>
      </c>
      <c r="AA123" s="82">
        <f>VLOOKUP(D123,ODDECHOWY!$C$2:$F$400,4,0)</f>
        <v>6</v>
      </c>
      <c r="AB123" s="53"/>
      <c r="AC123" s="82" t="s">
        <v>446</v>
      </c>
      <c r="AD123" s="82">
        <f>VLOOKUP(D123,MOCZOWY!$C$2:$F$400,4,0)</f>
        <v>7</v>
      </c>
      <c r="AE123" s="82"/>
      <c r="AF123" s="82" t="s">
        <v>446</v>
      </c>
      <c r="AG123" s="82">
        <f>VLOOKUP(D123,KREW!$C$2:$F$400,4,0)</f>
        <v>8</v>
      </c>
      <c r="AH123" s="64"/>
      <c r="AI123" s="84">
        <f t="shared" si="3"/>
        <v>64</v>
      </c>
      <c r="AJ123" s="82">
        <v>0</v>
      </c>
      <c r="AK123" s="86">
        <f t="shared" si="4"/>
        <v>64</v>
      </c>
      <c r="AL123" s="121" t="s">
        <v>448</v>
      </c>
      <c r="AM123" s="94"/>
      <c r="AN123" s="90">
        <f>VLOOKUP(D123,EGZAMIN!$C$2:$F$400,4,0)</f>
        <v>49</v>
      </c>
      <c r="AO123" s="151">
        <f t="shared" si="5"/>
        <v>4</v>
      </c>
      <c r="AP123" s="88"/>
    </row>
    <row r="124" spans="1:43" s="85" customFormat="1" x14ac:dyDescent="0.25">
      <c r="A124" s="88">
        <v>4</v>
      </c>
      <c r="B124" s="88"/>
      <c r="C124" s="88"/>
      <c r="D124" s="83">
        <v>93563</v>
      </c>
      <c r="E124" s="83"/>
      <c r="F124" s="84" t="str">
        <f>VLOOKUP(D124,BHP!$D$2:$F$400,3,0)</f>
        <v>+</v>
      </c>
      <c r="G124" s="84" t="s">
        <v>446</v>
      </c>
      <c r="H124" s="84" t="str">
        <f>VLOOKUP(D124,WYKŁAD2!$D$2:$H$701,5,0)</f>
        <v>+</v>
      </c>
      <c r="I124" s="84" t="str">
        <f>VLOOKUP(D124,WYKŁAD3!$D$2:$H$701,5,0)</f>
        <v>+</v>
      </c>
      <c r="J124" s="84" t="str">
        <f>VLOOKUP(D124,WYKŁAD4!$D$2:$H$699,5,0)</f>
        <v>+</v>
      </c>
      <c r="K124" s="82" t="s">
        <v>446</v>
      </c>
      <c r="L124" s="84">
        <f>VLOOKUP(D124,NERWY!$C$2:$F$400,4,0)</f>
        <v>7</v>
      </c>
      <c r="M124" s="84"/>
      <c r="N124" s="82" t="s">
        <v>446</v>
      </c>
      <c r="O124" s="82">
        <f>VLOOKUP(D124,MIĘŚNIE!$C$2:$F$400,4,0)</f>
        <v>6</v>
      </c>
      <c r="P124" s="82"/>
      <c r="Q124" s="82" t="s">
        <v>446</v>
      </c>
      <c r="R124" s="53">
        <f>VLOOKUP(D124,KRĄŻENIE1!$C$2:$F$400,4,0)</f>
        <v>4</v>
      </c>
      <c r="S124" s="82">
        <f>VLOOKUP(D124,KRĄŻENIE1PI!$C$2:$F$400,4,0)</f>
        <v>9</v>
      </c>
      <c r="T124" s="82" t="s">
        <v>446</v>
      </c>
      <c r="U124" s="82">
        <f>VLOOKUP(D124,ZMYSŁY!$C$2:$F$400,4,0)</f>
        <v>7</v>
      </c>
      <c r="V124" s="82"/>
      <c r="W124" s="82" t="s">
        <v>446</v>
      </c>
      <c r="X124" s="53">
        <f>VLOOKUP(D124,KRĄŻENIE2!$C$2:$F$400,4,0)</f>
        <v>4</v>
      </c>
      <c r="Y124" s="53" t="s">
        <v>448</v>
      </c>
      <c r="Z124" s="82" t="s">
        <v>446</v>
      </c>
      <c r="AA124" s="82">
        <f>VLOOKUP(D124,ODDECHOWY!$C$2:$F$400,4,0)</f>
        <v>6</v>
      </c>
      <c r="AB124" s="53"/>
      <c r="AC124" s="82" t="s">
        <v>446</v>
      </c>
      <c r="AD124" s="82">
        <f>VLOOKUP(D124,MOCZOWY!$C$2:$F$400,4,0)</f>
        <v>8</v>
      </c>
      <c r="AE124" s="82"/>
      <c r="AF124" s="82" t="s">
        <v>446</v>
      </c>
      <c r="AG124" s="82">
        <f>VLOOKUP(D124,KREW!$C$2:$F$400,4,0)</f>
        <v>7</v>
      </c>
      <c r="AH124" s="64"/>
      <c r="AI124" s="84">
        <f t="shared" si="3"/>
        <v>50</v>
      </c>
      <c r="AJ124" s="82">
        <v>3</v>
      </c>
      <c r="AK124" s="86">
        <f t="shared" si="4"/>
        <v>53</v>
      </c>
      <c r="AL124" s="121" t="s">
        <v>448</v>
      </c>
      <c r="AM124" s="94"/>
      <c r="AN124" s="90">
        <f>VLOOKUP(D124,EGZAMIN!$C$2:$F$400,4,0)</f>
        <v>43</v>
      </c>
      <c r="AO124" s="151">
        <f t="shared" si="5"/>
        <v>3.5</v>
      </c>
      <c r="AP124" s="88"/>
    </row>
    <row r="125" spans="1:43" s="85" customFormat="1" x14ac:dyDescent="0.25">
      <c r="A125" s="88">
        <v>5</v>
      </c>
      <c r="B125" s="88"/>
      <c r="C125" s="88"/>
      <c r="D125" s="83">
        <v>93571</v>
      </c>
      <c r="E125" s="83"/>
      <c r="F125" s="84" t="str">
        <f>VLOOKUP(D125,BHP!$D$2:$F$400,3,0)</f>
        <v>+</v>
      </c>
      <c r="G125" s="84" t="str">
        <f>VLOOKUP(D125,WYKŁAD1!$D$2:$H$701,5,0)</f>
        <v>+</v>
      </c>
      <c r="H125" s="84" t="str">
        <f>VLOOKUP(D125,WYKŁAD2!$D$2:$H$701,5,0)</f>
        <v>+</v>
      </c>
      <c r="I125" s="84" t="str">
        <f>VLOOKUP(D125,WYKŁAD3!$D$2:$H$701,5,0)</f>
        <v>+</v>
      </c>
      <c r="J125" s="84" t="str">
        <f>VLOOKUP(D125,WYKŁAD4!$D$2:$H$699,5,0)</f>
        <v>+</v>
      </c>
      <c r="K125" s="82" t="s">
        <v>446</v>
      </c>
      <c r="L125" s="84">
        <f>VLOOKUP(D125,NERWY!$C$2:$F$400,4,0)</f>
        <v>8</v>
      </c>
      <c r="M125" s="84"/>
      <c r="N125" s="82" t="s">
        <v>446</v>
      </c>
      <c r="O125" s="82">
        <f>VLOOKUP(D125,MIĘŚNIE!$C$2:$F$400,4,0)</f>
        <v>10</v>
      </c>
      <c r="P125" s="82"/>
      <c r="Q125" s="82" t="s">
        <v>446</v>
      </c>
      <c r="R125" s="53">
        <f>VLOOKUP(D125,KRĄŻENIE1!$C$2:$F$400,4,0)</f>
        <v>4</v>
      </c>
      <c r="S125" s="82">
        <f>VLOOKUP(D125,KRĄŻENIE1PI!$C$2:$F$400,4,0)</f>
        <v>7</v>
      </c>
      <c r="T125" s="82" t="s">
        <v>446</v>
      </c>
      <c r="U125" s="82">
        <f>VLOOKUP(D125,ZMYSŁY!$C$2:$F$400,4,0)</f>
        <v>6</v>
      </c>
      <c r="V125" s="82"/>
      <c r="W125" s="82" t="s">
        <v>446</v>
      </c>
      <c r="X125" s="53">
        <f>VLOOKUP(D125,KRĄŻENIE2!$C$2:$F$400,4,0)</f>
        <v>1</v>
      </c>
      <c r="Y125" s="53">
        <f>VLOOKUP(D125,KRĄŻENIE2PI!$C$2:$F$400,4,0)</f>
        <v>9</v>
      </c>
      <c r="Z125" s="82" t="s">
        <v>446</v>
      </c>
      <c r="AA125" s="82">
        <f>VLOOKUP(D125,ODDECHOWY!$C$2:$F$400,4,0)</f>
        <v>7</v>
      </c>
      <c r="AB125" s="53"/>
      <c r="AC125" s="82" t="s">
        <v>446</v>
      </c>
      <c r="AD125" s="82">
        <f>VLOOKUP(D125,MOCZOWY!$C$2:$F$400,4,0)</f>
        <v>9</v>
      </c>
      <c r="AE125" s="82"/>
      <c r="AF125" s="82" t="s">
        <v>446</v>
      </c>
      <c r="AG125" s="82">
        <f>VLOOKUP(D125,KREW!$C$2:$F$400,4,0)</f>
        <v>8</v>
      </c>
      <c r="AH125" s="64"/>
      <c r="AI125" s="84">
        <f t="shared" si="3"/>
        <v>64</v>
      </c>
      <c r="AJ125" s="82">
        <v>2</v>
      </c>
      <c r="AK125" s="86">
        <f t="shared" si="4"/>
        <v>66</v>
      </c>
      <c r="AL125" s="121" t="s">
        <v>448</v>
      </c>
      <c r="AM125" s="99"/>
      <c r="AN125" s="100">
        <f>VLOOKUP(D125,EGZAMIN!$C$2:$F$400,4,0)</f>
        <v>32</v>
      </c>
      <c r="AO125" s="150">
        <f t="shared" si="5"/>
        <v>2</v>
      </c>
      <c r="AP125" s="88">
        <v>38</v>
      </c>
      <c r="AQ125" s="85">
        <v>3</v>
      </c>
    </row>
    <row r="126" spans="1:43" s="85" customFormat="1" x14ac:dyDescent="0.25">
      <c r="A126" s="88">
        <v>6</v>
      </c>
      <c r="B126" s="88"/>
      <c r="C126" s="88"/>
      <c r="D126" s="83">
        <v>93574</v>
      </c>
      <c r="E126" s="83"/>
      <c r="F126" s="84" t="str">
        <f>VLOOKUP(D126,BHP!$D$2:$F$400,3,0)</f>
        <v>+</v>
      </c>
      <c r="G126" s="84" t="str">
        <f>VLOOKUP(D126,WYKŁAD1!$D$2:$H$701,5,0)</f>
        <v>+</v>
      </c>
      <c r="H126" s="84" t="str">
        <f>VLOOKUP(D126,WYKŁAD2!$D$2:$H$701,5,0)</f>
        <v>+</v>
      </c>
      <c r="I126" s="84" t="str">
        <f>VLOOKUP(D126,WYKŁAD3!$D$2:$H$701,5,0)</f>
        <v>+</v>
      </c>
      <c r="J126" s="84" t="s">
        <v>446</v>
      </c>
      <c r="K126" s="82" t="s">
        <v>446</v>
      </c>
      <c r="L126" s="84">
        <f>VLOOKUP(D126,NERWY!$C$2:$F$400,4,0)</f>
        <v>8</v>
      </c>
      <c r="M126" s="84"/>
      <c r="N126" s="82" t="s">
        <v>446</v>
      </c>
      <c r="O126" s="82">
        <f>VLOOKUP(D126,MIĘŚNIE!$C$2:$F$400,4,0)</f>
        <v>7</v>
      </c>
      <c r="P126" s="82"/>
      <c r="Q126" s="82" t="s">
        <v>446</v>
      </c>
      <c r="R126" s="53">
        <f>VLOOKUP(D126,KRĄŻENIE1!$C$2:$F$400,4,0)</f>
        <v>6</v>
      </c>
      <c r="S126" s="82"/>
      <c r="T126" s="82" t="s">
        <v>446</v>
      </c>
      <c r="U126" s="82">
        <f>VLOOKUP(D126,ZMYSŁY!$C$2:$F$400,4,0)</f>
        <v>4</v>
      </c>
      <c r="V126" s="82">
        <f>VLOOKUP(D126,ZMYSŁYPI!$C$2:$F$400,4,0)</f>
        <v>8</v>
      </c>
      <c r="W126" s="82" t="s">
        <v>446</v>
      </c>
      <c r="X126" s="53">
        <f>VLOOKUP(D126,KRĄŻENIE2!$C$2:$F$400,4,0)</f>
        <v>8</v>
      </c>
      <c r="Y126" s="53"/>
      <c r="Z126" s="82" t="s">
        <v>446</v>
      </c>
      <c r="AA126" s="82">
        <f>VLOOKUP(D126,ODDECHOWY!$C$2:$F$400,4,0)</f>
        <v>6</v>
      </c>
      <c r="AB126" s="53"/>
      <c r="AC126" s="82" t="s">
        <v>446</v>
      </c>
      <c r="AD126" s="82">
        <f>VLOOKUP(D126,MOCZOWY!$C$2:$F$400,4,0)</f>
        <v>10</v>
      </c>
      <c r="AE126" s="82"/>
      <c r="AF126" s="82" t="s">
        <v>446</v>
      </c>
      <c r="AG126" s="82">
        <f>VLOOKUP(D126,KREW!$C$2:$F$400,4,0)</f>
        <v>8</v>
      </c>
      <c r="AH126" s="64"/>
      <c r="AI126" s="84">
        <f t="shared" si="3"/>
        <v>61</v>
      </c>
      <c r="AJ126" s="82">
        <v>1</v>
      </c>
      <c r="AK126" s="86">
        <f t="shared" si="4"/>
        <v>62</v>
      </c>
      <c r="AL126" s="121" t="s">
        <v>448</v>
      </c>
      <c r="AM126" s="94"/>
      <c r="AN126" s="90">
        <f>VLOOKUP(D126,EGZAMIN!$C$2:$F$400,4,0)</f>
        <v>44</v>
      </c>
      <c r="AO126" s="151">
        <f t="shared" si="5"/>
        <v>3.5</v>
      </c>
      <c r="AP126" s="88"/>
    </row>
    <row r="127" spans="1:43" s="18" customFormat="1" hidden="1" x14ac:dyDescent="0.25">
      <c r="A127" s="16">
        <v>7</v>
      </c>
      <c r="B127" s="16"/>
      <c r="C127" s="16"/>
      <c r="D127" s="17">
        <v>93578</v>
      </c>
      <c r="E127" s="17"/>
      <c r="F127" s="54" t="str">
        <f>VLOOKUP(D127,BHP!$D$2:$F$400,3,0)</f>
        <v>-</v>
      </c>
      <c r="G127" s="41" t="s">
        <v>447</v>
      </c>
      <c r="H127" s="41" t="s">
        <v>447</v>
      </c>
      <c r="I127" s="41" t="s">
        <v>447</v>
      </c>
      <c r="J127" s="41" t="s">
        <v>447</v>
      </c>
      <c r="K127" s="54" t="s">
        <v>447</v>
      </c>
      <c r="L127" s="84" t="e">
        <f>VLOOKUP(D127,NERWY!$C$2:$F$400,4,0)</f>
        <v>#N/A</v>
      </c>
      <c r="M127" s="84"/>
      <c r="N127" s="52" t="s">
        <v>447</v>
      </c>
      <c r="O127" s="82" t="e">
        <f>VLOOKUP(D127,MIĘŚNIE!$C$2:$F$400,4,0)</f>
        <v>#N/A</v>
      </c>
      <c r="P127" s="82"/>
      <c r="Q127" s="52" t="s">
        <v>447</v>
      </c>
      <c r="R127" s="53" t="e">
        <f>VLOOKUP(D127,KRĄŻENIE1!$C$2:$F$400,4,0)</f>
        <v>#N/A</v>
      </c>
      <c r="S127" s="82" t="e">
        <f>VLOOKUP(D127,KRĄŻENIE1PI!$C$2:$F$400,4,0)</f>
        <v>#N/A</v>
      </c>
      <c r="T127" s="52"/>
      <c r="U127" s="82" t="e">
        <f>VLOOKUP(D127,ZMYSŁY!$C$2:$F$400,4,0)</f>
        <v>#N/A</v>
      </c>
      <c r="V127" s="82" t="e">
        <f>VLOOKUP(D127,ZMYSŁYPI!$C$2:$F$400,4,0)</f>
        <v>#N/A</v>
      </c>
      <c r="W127" s="52"/>
      <c r="X127" s="53" t="e">
        <f>VLOOKUP(D127,KRĄŻENIE2!$C$2:$F$400,4,0)</f>
        <v>#N/A</v>
      </c>
      <c r="Y127" s="53" t="e">
        <f>VLOOKUP(D127,KRĄŻENIE2PI!$C$2:$F$400,4,0)</f>
        <v>#N/A</v>
      </c>
      <c r="Z127" s="52"/>
      <c r="AA127" s="82" t="str">
        <f>VLOOKUP(D127,ODDECHOWY!$C$2:$F$400,4,0)</f>
        <v/>
      </c>
      <c r="AB127" s="53"/>
      <c r="AC127" s="52"/>
      <c r="AD127" s="82" t="e">
        <f>VLOOKUP(D127,MOCZOWY!$C$2:$F$400,4,0)</f>
        <v>#N/A</v>
      </c>
      <c r="AE127" s="82"/>
      <c r="AF127" s="52"/>
      <c r="AG127" s="82" t="e">
        <f>VLOOKUP(D127,KREW!$C$2:$F$400,4,0)</f>
        <v>#N/A</v>
      </c>
      <c r="AH127" s="64"/>
      <c r="AI127" s="123">
        <f t="shared" si="3"/>
        <v>0</v>
      </c>
      <c r="AJ127" s="26"/>
      <c r="AK127" s="124">
        <f t="shared" si="4"/>
        <v>0</v>
      </c>
      <c r="AL127" s="121" t="s">
        <v>448</v>
      </c>
      <c r="AM127" s="137"/>
      <c r="AN127" s="90" t="e">
        <f>VLOOKUP(D127,EGZAMIN!$C$2:$F$400,4,0)</f>
        <v>#N/A</v>
      </c>
      <c r="AO127" s="151" t="e">
        <f t="shared" si="5"/>
        <v>#N/A</v>
      </c>
      <c r="AP127" s="16"/>
    </row>
    <row r="128" spans="1:43" s="122" customFormat="1" x14ac:dyDescent="0.25">
      <c r="A128" s="88">
        <v>7</v>
      </c>
      <c r="B128" s="88"/>
      <c r="C128" s="88"/>
      <c r="D128" s="83">
        <v>93590</v>
      </c>
      <c r="E128" s="83"/>
      <c r="F128" s="84" t="str">
        <f>VLOOKUP(D128,BHP!$D$2:$F$400,3,0)</f>
        <v>+</v>
      </c>
      <c r="G128" s="84" t="str">
        <f>VLOOKUP(D128,WYKŁAD1!$D$2:$H$701,5,0)</f>
        <v>+</v>
      </c>
      <c r="H128" s="84" t="str">
        <f>VLOOKUP(D128,WYKŁAD2!$D$2:$H$701,5,0)</f>
        <v>+</v>
      </c>
      <c r="I128" s="84" t="str">
        <f>VLOOKUP(D128,WYKŁAD3!$D$2:$H$701,5,0)</f>
        <v>+</v>
      </c>
      <c r="J128" s="84" t="str">
        <f>VLOOKUP(D128,WYKŁAD4!$D$2:$H$699,5,0)</f>
        <v>+</v>
      </c>
      <c r="K128" s="82" t="s">
        <v>446</v>
      </c>
      <c r="L128" s="84">
        <f>VLOOKUP(D128,NERWY!$C$2:$F$400,4,0)</f>
        <v>10</v>
      </c>
      <c r="M128" s="84"/>
      <c r="N128" s="82" t="s">
        <v>446</v>
      </c>
      <c r="O128" s="82">
        <f>VLOOKUP(D128,MIĘŚNIE!$C$2:$F$400,4,0)</f>
        <v>10</v>
      </c>
      <c r="P128" s="82"/>
      <c r="Q128" s="82" t="s">
        <v>446</v>
      </c>
      <c r="R128" s="53">
        <f>VLOOKUP(D128,KRĄŻENIE1!$C$2:$F$400,4,0)</f>
        <v>6</v>
      </c>
      <c r="S128" s="82"/>
      <c r="T128" s="82" t="s">
        <v>446</v>
      </c>
      <c r="U128" s="82">
        <f>VLOOKUP(D128,ZMYSŁY!$C$2:$F$400,4,0)</f>
        <v>9</v>
      </c>
      <c r="V128" s="82"/>
      <c r="W128" s="82" t="s">
        <v>446</v>
      </c>
      <c r="X128" s="53">
        <f>VLOOKUP(D128,KRĄŻENIE2!$C$2:$F$400,4,0)</f>
        <v>8</v>
      </c>
      <c r="Y128" s="53"/>
      <c r="Z128" s="82" t="s">
        <v>446</v>
      </c>
      <c r="AA128" s="82">
        <f>VLOOKUP(D128,ODDECHOWY!$C$2:$F$400,4,0)</f>
        <v>9</v>
      </c>
      <c r="AB128" s="53"/>
      <c r="AC128" s="82" t="s">
        <v>446</v>
      </c>
      <c r="AD128" s="82">
        <f>VLOOKUP(D128,MOCZOWY!$C$2:$F$400,4,0)</f>
        <v>10</v>
      </c>
      <c r="AE128" s="82"/>
      <c r="AF128" s="82" t="s">
        <v>446</v>
      </c>
      <c r="AG128" s="82">
        <f>VLOOKUP(D128,KREW!$C$2:$F$400,4,0)</f>
        <v>9</v>
      </c>
      <c r="AH128" s="64"/>
      <c r="AI128" s="84">
        <f t="shared" si="3"/>
        <v>71</v>
      </c>
      <c r="AJ128" s="82">
        <v>0</v>
      </c>
      <c r="AK128" s="86">
        <f t="shared" si="4"/>
        <v>71</v>
      </c>
      <c r="AL128" s="121" t="s">
        <v>448</v>
      </c>
      <c r="AM128" s="94"/>
      <c r="AN128" s="90">
        <f>VLOOKUP(D128,EGZAMIN!$C$2:$F$400,4,0)</f>
        <v>46</v>
      </c>
      <c r="AO128" s="151">
        <f t="shared" si="5"/>
        <v>4</v>
      </c>
      <c r="AP128" s="125"/>
    </row>
    <row r="129" spans="1:42" s="122" customFormat="1" x14ac:dyDescent="0.25">
      <c r="A129" s="88">
        <v>8</v>
      </c>
      <c r="B129" s="88"/>
      <c r="C129" s="88"/>
      <c r="D129" s="83">
        <v>93595</v>
      </c>
      <c r="E129" s="83"/>
      <c r="F129" s="84" t="str">
        <f>VLOOKUP(D129,BHP!$D$2:$F$400,3,0)</f>
        <v>+</v>
      </c>
      <c r="G129" s="84" t="str">
        <f>VLOOKUP(D129,WYKŁAD1!$D$2:$H$701,5,0)</f>
        <v>+</v>
      </c>
      <c r="H129" s="84" t="str">
        <f>VLOOKUP(D129,WYKŁAD2!$D$2:$H$701,5,0)</f>
        <v>+</v>
      </c>
      <c r="I129" s="84" t="str">
        <f>VLOOKUP(D129,WYKŁAD3!$D$2:$H$701,5,0)</f>
        <v>+</v>
      </c>
      <c r="J129" s="84" t="str">
        <f>VLOOKUP(D129,WYKŁAD4!$D$2:$H$699,5,0)</f>
        <v>+</v>
      </c>
      <c r="K129" s="82" t="s">
        <v>446</v>
      </c>
      <c r="L129" s="84">
        <f>VLOOKUP(D129,NERWY!$C$2:$F$400,4,0)</f>
        <v>9</v>
      </c>
      <c r="M129" s="84"/>
      <c r="N129" s="82" t="s">
        <v>446</v>
      </c>
      <c r="O129" s="82">
        <f>VLOOKUP(D129,MIĘŚNIE!$C$2:$F$400,4,0)</f>
        <v>9</v>
      </c>
      <c r="P129" s="82"/>
      <c r="Q129" s="82" t="s">
        <v>446</v>
      </c>
      <c r="R129" s="53">
        <f>VLOOKUP(D129,KRĄŻENIE1!$C$2:$F$400,4,0)</f>
        <v>6</v>
      </c>
      <c r="S129" s="82"/>
      <c r="T129" s="82" t="s">
        <v>446</v>
      </c>
      <c r="U129" s="82">
        <f>VLOOKUP(D129,ZMYSŁY!$C$2:$F$400,4,0)</f>
        <v>7</v>
      </c>
      <c r="V129" s="82"/>
      <c r="W129" s="82" t="s">
        <v>446</v>
      </c>
      <c r="X129" s="53">
        <f>VLOOKUP(D129,KRĄŻENIE2!$C$2:$F$400,4,0)</f>
        <v>8</v>
      </c>
      <c r="Y129" s="53"/>
      <c r="Z129" s="82" t="s">
        <v>446</v>
      </c>
      <c r="AA129" s="82">
        <f>VLOOKUP(D129,ODDECHOWY!$C$2:$F$400,4,0)</f>
        <v>10</v>
      </c>
      <c r="AB129" s="53"/>
      <c r="AC129" s="82" t="s">
        <v>446</v>
      </c>
      <c r="AD129" s="82">
        <f>VLOOKUP(D129,MOCZOWY!$C$2:$F$400,4,0)</f>
        <v>9</v>
      </c>
      <c r="AE129" s="82"/>
      <c r="AF129" s="82" t="s">
        <v>446</v>
      </c>
      <c r="AG129" s="82">
        <f>VLOOKUP(D129,KREW!$C$2:$F$400,4,0)</f>
        <v>9</v>
      </c>
      <c r="AH129" s="64"/>
      <c r="AI129" s="84">
        <f t="shared" si="3"/>
        <v>67</v>
      </c>
      <c r="AJ129" s="82">
        <v>0</v>
      </c>
      <c r="AK129" s="86">
        <f t="shared" si="4"/>
        <v>67</v>
      </c>
      <c r="AL129" s="121" t="s">
        <v>448</v>
      </c>
      <c r="AM129" s="94"/>
      <c r="AN129" s="90">
        <f>VLOOKUP(D129,EGZAMIN!$C$2:$F$400,4,0)</f>
        <v>47</v>
      </c>
      <c r="AO129" s="151">
        <f t="shared" si="5"/>
        <v>4</v>
      </c>
      <c r="AP129" s="125"/>
    </row>
    <row r="130" spans="1:42" s="85" customFormat="1" x14ac:dyDescent="0.25">
      <c r="A130" s="88">
        <v>9</v>
      </c>
      <c r="B130" s="88"/>
      <c r="C130" s="88"/>
      <c r="D130" s="83">
        <v>92890</v>
      </c>
      <c r="E130" s="83"/>
      <c r="F130" s="84" t="str">
        <f>VLOOKUP(D130,BHP!$D$2:$F$400,3,0)</f>
        <v>+</v>
      </c>
      <c r="G130" s="84" t="str">
        <f>VLOOKUP(D130,WYKŁAD1!$D$2:$H$701,5,0)</f>
        <v>+</v>
      </c>
      <c r="H130" s="84" t="str">
        <f>VLOOKUP(D130,WYKŁAD2!$D$2:$H$701,5,0)</f>
        <v>+</v>
      </c>
      <c r="I130" s="84" t="str">
        <f>VLOOKUP(D130,WYKŁAD3!$D$2:$H$701,5,0)</f>
        <v>+</v>
      </c>
      <c r="J130" s="84" t="str">
        <f>VLOOKUP(D130,WYKŁAD4!$D$2:$H$699,5,0)</f>
        <v>+</v>
      </c>
      <c r="K130" s="82" t="s">
        <v>446</v>
      </c>
      <c r="L130" s="84">
        <f>VLOOKUP(D130,NERWY!$C$2:$F$400,4,0)</f>
        <v>9</v>
      </c>
      <c r="M130" s="84"/>
      <c r="N130" s="82" t="s">
        <v>446</v>
      </c>
      <c r="O130" s="82">
        <f>VLOOKUP(D130,MIĘŚNIE!$C$2:$F$400,4,0)</f>
        <v>10</v>
      </c>
      <c r="P130" s="82"/>
      <c r="Q130" s="82" t="s">
        <v>446</v>
      </c>
      <c r="R130" s="53">
        <f>VLOOKUP(D130,KRĄŻENIE1!$C$2:$F$400,4,0)</f>
        <v>6</v>
      </c>
      <c r="S130" s="82"/>
      <c r="T130" s="82" t="s">
        <v>446</v>
      </c>
      <c r="U130" s="82">
        <f>VLOOKUP(D130,ZMYSŁY!$C$2:$F$400,4,0)</f>
        <v>6</v>
      </c>
      <c r="V130" s="82"/>
      <c r="W130" s="82" t="s">
        <v>446</v>
      </c>
      <c r="X130" s="53">
        <f>VLOOKUP(D130,KRĄŻENIE2!$C$2:$F$400,4,0)</f>
        <v>5</v>
      </c>
      <c r="Y130" s="53">
        <f>VLOOKUP(D130,KRĄŻENIE2PI!$C$2:$F$400,4,0)</f>
        <v>8</v>
      </c>
      <c r="Z130" s="82" t="s">
        <v>446</v>
      </c>
      <c r="AA130" s="82">
        <f>VLOOKUP(D130,ODDECHOWY!$C$2:$F$400,4,0)</f>
        <v>7</v>
      </c>
      <c r="AB130" s="53"/>
      <c r="AC130" s="82" t="s">
        <v>446</v>
      </c>
      <c r="AD130" s="82">
        <f>VLOOKUP(D130,MOCZOWY!$C$2:$F$400,4,0)</f>
        <v>8</v>
      </c>
      <c r="AE130" s="82"/>
      <c r="AF130" s="82" t="s">
        <v>446</v>
      </c>
      <c r="AG130" s="82">
        <f>VLOOKUP(D130,KREW!$C$2:$F$400,4,0)</f>
        <v>10</v>
      </c>
      <c r="AH130" s="64"/>
      <c r="AI130" s="65">
        <f t="shared" si="3"/>
        <v>64</v>
      </c>
      <c r="AJ130" s="82">
        <v>0</v>
      </c>
      <c r="AK130" s="86">
        <f t="shared" si="4"/>
        <v>64</v>
      </c>
      <c r="AL130" s="121" t="s">
        <v>448</v>
      </c>
      <c r="AM130" s="94"/>
      <c r="AN130" s="90">
        <f>VLOOKUP(D130,EGZAMIN!$C$2:$F$400,4,0)</f>
        <v>43</v>
      </c>
      <c r="AO130" s="151">
        <f t="shared" si="5"/>
        <v>3.5</v>
      </c>
      <c r="AP130" s="88"/>
    </row>
    <row r="131" spans="1:42" s="122" customFormat="1" x14ac:dyDescent="0.25">
      <c r="A131" s="88">
        <v>10</v>
      </c>
      <c r="B131" s="88"/>
      <c r="C131" s="88"/>
      <c r="D131" s="83">
        <v>85541</v>
      </c>
      <c r="E131" s="83" t="s">
        <v>196</v>
      </c>
      <c r="F131" s="84" t="s">
        <v>449</v>
      </c>
      <c r="G131" s="84" t="s">
        <v>449</v>
      </c>
      <c r="H131" s="84" t="s">
        <v>449</v>
      </c>
      <c r="I131" s="84" t="s">
        <v>449</v>
      </c>
      <c r="J131" s="84" t="s">
        <v>449</v>
      </c>
      <c r="K131" s="82" t="s">
        <v>449</v>
      </c>
      <c r="L131" s="82" t="s">
        <v>449</v>
      </c>
      <c r="M131" s="84"/>
      <c r="N131" s="82" t="s">
        <v>449</v>
      </c>
      <c r="O131" s="82" t="s">
        <v>449</v>
      </c>
      <c r="P131" s="82"/>
      <c r="Q131" s="82" t="s">
        <v>449</v>
      </c>
      <c r="R131" s="82" t="s">
        <v>449</v>
      </c>
      <c r="S131" s="82"/>
      <c r="T131" s="82" t="s">
        <v>449</v>
      </c>
      <c r="U131" s="82" t="s">
        <v>449</v>
      </c>
      <c r="V131" s="82"/>
      <c r="W131" s="82" t="s">
        <v>449</v>
      </c>
      <c r="X131" s="53" t="s">
        <v>449</v>
      </c>
      <c r="Y131" s="53" t="s">
        <v>449</v>
      </c>
      <c r="Z131" s="82" t="s">
        <v>449</v>
      </c>
      <c r="AA131" s="82" t="s">
        <v>449</v>
      </c>
      <c r="AB131" s="82" t="s">
        <v>449</v>
      </c>
      <c r="AC131" s="82" t="s">
        <v>449</v>
      </c>
      <c r="AD131" s="82" t="s">
        <v>449</v>
      </c>
      <c r="AE131" s="82" t="s">
        <v>449</v>
      </c>
      <c r="AF131" s="82" t="s">
        <v>449</v>
      </c>
      <c r="AG131" s="82" t="s">
        <v>449</v>
      </c>
      <c r="AH131" s="82" t="s">
        <v>449</v>
      </c>
      <c r="AI131" s="84">
        <f t="shared" si="3"/>
        <v>0</v>
      </c>
      <c r="AJ131" s="82">
        <v>0</v>
      </c>
      <c r="AK131" s="86">
        <f t="shared" si="4"/>
        <v>0</v>
      </c>
      <c r="AL131" s="121" t="s">
        <v>448</v>
      </c>
      <c r="AM131" s="131"/>
      <c r="AN131" s="100"/>
      <c r="AO131" s="150"/>
      <c r="AP131" s="125"/>
    </row>
    <row r="132" spans="1:42" s="85" customFormat="1" x14ac:dyDescent="0.25">
      <c r="A132" s="88">
        <v>11</v>
      </c>
      <c r="B132" s="88"/>
      <c r="C132" s="88"/>
      <c r="D132" s="83">
        <v>93600</v>
      </c>
      <c r="E132" s="83"/>
      <c r="F132" s="84" t="str">
        <f>VLOOKUP(D132,BHP!$D$2:$F$400,3,0)</f>
        <v>+</v>
      </c>
      <c r="G132" s="84" t="str">
        <f>VLOOKUP(D132,WYKŁAD1!$D$2:$H$701,5,0)</f>
        <v>+</v>
      </c>
      <c r="H132" s="84" t="str">
        <f>VLOOKUP(D132,WYKŁAD2!$D$2:$H$701,5,0)</f>
        <v>+</v>
      </c>
      <c r="I132" s="84" t="str">
        <f>VLOOKUP(D132,WYKŁAD3!$D$2:$H$701,5,0)</f>
        <v>+</v>
      </c>
      <c r="J132" s="84" t="str">
        <f>VLOOKUP(D132,WYKŁAD4!$D$2:$H$699,5,0)</f>
        <v>+</v>
      </c>
      <c r="K132" s="82" t="s">
        <v>446</v>
      </c>
      <c r="L132" s="84">
        <f>VLOOKUP(D132,NERWY!$C$2:$F$400,4,0)</f>
        <v>8</v>
      </c>
      <c r="M132" s="84"/>
      <c r="N132" s="82" t="s">
        <v>446</v>
      </c>
      <c r="O132" s="82">
        <f>VLOOKUP(D132,MIĘŚNIE!$C$2:$F$400,4,0)</f>
        <v>8</v>
      </c>
      <c r="P132" s="82"/>
      <c r="Q132" s="82" t="s">
        <v>446</v>
      </c>
      <c r="R132" s="82">
        <f>VLOOKUP(D132,KRĄŻENIE1!$C$2:$F$400,4,0)</f>
        <v>6</v>
      </c>
      <c r="S132" s="82"/>
      <c r="T132" s="82" t="s">
        <v>446</v>
      </c>
      <c r="U132" s="82">
        <f>VLOOKUP(D132,ZMYSŁY!$C$2:$F$400,4,0)</f>
        <v>4</v>
      </c>
      <c r="V132" s="82">
        <f>VLOOKUP(D132,ZMYSŁYPI!$C$2:$F$400,4,0)</f>
        <v>9</v>
      </c>
      <c r="W132" s="82" t="s">
        <v>446</v>
      </c>
      <c r="X132" s="82">
        <f>VLOOKUP(D132,KRĄŻENIE2!$C$2:$F$400,4,0)</f>
        <v>8</v>
      </c>
      <c r="Y132" s="64"/>
      <c r="Z132" s="82" t="s">
        <v>446</v>
      </c>
      <c r="AA132" s="82">
        <f>VLOOKUP(D132,ODDECHOWY!$C$2:$F$400,4,0)</f>
        <v>6</v>
      </c>
      <c r="AB132" s="53"/>
      <c r="AC132" s="82" t="s">
        <v>446</v>
      </c>
      <c r="AD132" s="82">
        <f>VLOOKUP(D132,MOCZOWY!$C$2:$F$400,4,0)</f>
        <v>9</v>
      </c>
      <c r="AE132" s="82"/>
      <c r="AF132" s="82" t="s">
        <v>446</v>
      </c>
      <c r="AG132" s="82">
        <f>VLOOKUP(D132,KREW!$C$2:$F$400,4,0)</f>
        <v>9</v>
      </c>
      <c r="AH132" s="64"/>
      <c r="AI132" s="65">
        <f t="shared" si="3"/>
        <v>63</v>
      </c>
      <c r="AJ132" s="82">
        <v>1</v>
      </c>
      <c r="AK132" s="129">
        <f t="shared" si="4"/>
        <v>64</v>
      </c>
      <c r="AL132" s="121" t="s">
        <v>448</v>
      </c>
      <c r="AM132" s="94">
        <v>4.5</v>
      </c>
      <c r="AN132" s="90"/>
      <c r="AO132" s="151"/>
      <c r="AP132" s="88"/>
    </row>
    <row r="133" spans="1:42" s="122" customFormat="1" ht="15.75" thickBot="1" x14ac:dyDescent="0.3">
      <c r="A133" s="88">
        <v>12</v>
      </c>
      <c r="B133" s="88"/>
      <c r="C133" s="88"/>
      <c r="D133" s="83">
        <v>93602</v>
      </c>
      <c r="E133" s="83"/>
      <c r="F133" s="84" t="str">
        <f>VLOOKUP(D133,BHP!$D$2:$F$400,3,0)</f>
        <v>+</v>
      </c>
      <c r="G133" s="84" t="str">
        <f>VLOOKUP(D133,WYKŁAD1!$D$2:$H$701,5,0)</f>
        <v>+</v>
      </c>
      <c r="H133" s="84" t="str">
        <f>VLOOKUP(D133,WYKŁAD2!$D$2:$H$701,5,0)</f>
        <v>+</v>
      </c>
      <c r="I133" s="84" t="str">
        <f>VLOOKUP(D133,WYKŁAD3!$D$2:$H$701,5,0)</f>
        <v>+</v>
      </c>
      <c r="J133" s="84" t="str">
        <f>VLOOKUP(D133,WYKŁAD4!$D$2:$H$699,5,0)</f>
        <v>+</v>
      </c>
      <c r="K133" s="82" t="s">
        <v>446</v>
      </c>
      <c r="L133" s="84">
        <f>VLOOKUP(D133,NERWY!$C$2:$F$400,4,0)</f>
        <v>10</v>
      </c>
      <c r="M133" s="84"/>
      <c r="N133" s="82" t="s">
        <v>446</v>
      </c>
      <c r="O133" s="82">
        <f>VLOOKUP(D133,MIĘŚNIE!$C$2:$F$400,4,0)</f>
        <v>10</v>
      </c>
      <c r="P133" s="82"/>
      <c r="Q133" s="82" t="s">
        <v>446</v>
      </c>
      <c r="R133" s="82">
        <f>VLOOKUP(D133,KRĄŻENIE1!$C$2:$F$400,4,0)</f>
        <v>7</v>
      </c>
      <c r="S133" s="82"/>
      <c r="T133" s="82" t="s">
        <v>446</v>
      </c>
      <c r="U133" s="82">
        <f>VLOOKUP(D133,ZMYSŁY!$C$2:$F$400,4,0)</f>
        <v>8</v>
      </c>
      <c r="V133" s="82"/>
      <c r="W133" s="82" t="s">
        <v>446</v>
      </c>
      <c r="X133" s="82">
        <f>VLOOKUP(D133,KRĄŻENIE2!$C$2:$F$400,4,0)</f>
        <v>8</v>
      </c>
      <c r="Y133" s="64"/>
      <c r="Z133" s="82" t="s">
        <v>446</v>
      </c>
      <c r="AA133" s="82">
        <f>VLOOKUP(D133,ODDECHOWY!$C$2:$F$400,4,0)</f>
        <v>10</v>
      </c>
      <c r="AB133" s="53"/>
      <c r="AC133" s="82" t="s">
        <v>446</v>
      </c>
      <c r="AD133" s="82">
        <f>VLOOKUP(D133,MOCZOWY!$C$2:$F$400,4,0)</f>
        <v>8</v>
      </c>
      <c r="AE133" s="82"/>
      <c r="AF133" s="82" t="s">
        <v>446</v>
      </c>
      <c r="AG133" s="82">
        <f>VLOOKUP(D133,KREW!$C$2:$F$400,4,0)</f>
        <v>9</v>
      </c>
      <c r="AH133" s="64"/>
      <c r="AI133" s="84">
        <f t="shared" ref="AI133" si="6">SUMIF(L133:AG133,"&gt;5")</f>
        <v>70</v>
      </c>
      <c r="AJ133" s="82">
        <v>0</v>
      </c>
      <c r="AK133" s="86">
        <f t="shared" ref="AK133" si="7">SUM(AI133:AJ133)</f>
        <v>70</v>
      </c>
      <c r="AL133" s="121" t="s">
        <v>448</v>
      </c>
      <c r="AM133" s="141"/>
      <c r="AN133" s="90">
        <f>VLOOKUP(D133,EGZAMIN!$C$2:$F$400,4,0)</f>
        <v>52</v>
      </c>
      <c r="AO133" s="151">
        <f t="shared" ref="AO133" si="8">IF(AN133&lt;36,2,IF(AN133&lt;41,3,IF(AN133&lt;46,3.5,IF(AN133&lt;51,4,IF(AN133&lt;55,4.5,IF(AN133&gt;55,5))))))</f>
        <v>4.5</v>
      </c>
      <c r="AP133" s="125"/>
    </row>
    <row r="134" spans="1:42" s="18" customFormat="1" hidden="1" x14ac:dyDescent="0.25">
      <c r="A134" s="16">
        <v>14</v>
      </c>
      <c r="B134" s="16" t="s">
        <v>180</v>
      </c>
      <c r="C134" s="16" t="s">
        <v>60</v>
      </c>
      <c r="D134" s="17">
        <v>93603</v>
      </c>
      <c r="E134" s="17"/>
      <c r="F134" s="41" t="str">
        <f>VLOOKUP(D134,BHP!$D$2:$F$400,3,0)</f>
        <v>-</v>
      </c>
      <c r="G134" s="41" t="s">
        <v>447</v>
      </c>
      <c r="H134" s="41" t="s">
        <v>447</v>
      </c>
      <c r="I134" s="41" t="s">
        <v>447</v>
      </c>
      <c r="J134" s="41" t="s">
        <v>447</v>
      </c>
      <c r="K134" s="41" t="s">
        <v>447</v>
      </c>
      <c r="L134" s="26"/>
      <c r="M134" s="26"/>
      <c r="N134" s="42" t="s">
        <v>447</v>
      </c>
      <c r="O134" s="26"/>
      <c r="P134" s="26"/>
      <c r="Q134" s="42" t="s">
        <v>447</v>
      </c>
      <c r="R134" s="26"/>
      <c r="S134" s="82" t="e">
        <f>VLOOKUP(D134,KRĄŻENIE1PI!$C$2:$F$400,4,0)</f>
        <v>#N/A</v>
      </c>
      <c r="T134" s="26"/>
      <c r="U134" s="134" t="e">
        <f>VLOOKUP(D134,ZMYSŁY!$C$2:$F$400,4,0)</f>
        <v>#N/A</v>
      </c>
      <c r="V134" s="82" t="e">
        <f>VLOOKUP(D134,ZMYSŁYPI!$C$2:$F$400,4,0)</f>
        <v>#N/A</v>
      </c>
      <c r="W134" s="26"/>
      <c r="X134" s="26"/>
      <c r="Y134" s="26"/>
      <c r="Z134" s="26"/>
      <c r="AA134" s="26"/>
      <c r="AB134" s="26"/>
      <c r="AC134" s="26"/>
      <c r="AD134" s="134" t="e">
        <f>VLOOKUP(D134,MOCZOWY!$C$2:$F$400,4,0)</f>
        <v>#N/A</v>
      </c>
      <c r="AE134" s="82" t="e">
        <f>VLOOKUP(D134,MOCZOWYPI!$C$2:$F$400,4,0)</f>
        <v>#N/A</v>
      </c>
      <c r="AF134" s="26"/>
      <c r="AG134" s="26"/>
      <c r="AH134" s="73"/>
      <c r="AJ134" s="26"/>
      <c r="AL134" s="89" t="s">
        <v>448</v>
      </c>
      <c r="AM134" s="95"/>
      <c r="AN134" s="91"/>
      <c r="AO134" s="95"/>
      <c r="AP134" s="154"/>
    </row>
    <row r="135" spans="1:42" x14ac:dyDescent="0.25">
      <c r="AP135" s="155"/>
    </row>
    <row r="136" spans="1:42" x14ac:dyDescent="0.25">
      <c r="AP136" s="155"/>
    </row>
    <row r="137" spans="1:42" x14ac:dyDescent="0.25">
      <c r="AP137" s="155"/>
    </row>
    <row r="138" spans="1:42" x14ac:dyDescent="0.25">
      <c r="AP138" s="155"/>
    </row>
    <row r="139" spans="1:42" x14ac:dyDescent="0.25">
      <c r="AP139" s="155"/>
    </row>
    <row r="140" spans="1:42" x14ac:dyDescent="0.25">
      <c r="AP140" s="155"/>
    </row>
    <row r="141" spans="1:42" x14ac:dyDescent="0.25">
      <c r="AP141" s="155"/>
    </row>
    <row r="142" spans="1:42" x14ac:dyDescent="0.25">
      <c r="AP142" s="155"/>
    </row>
    <row r="143" spans="1:42" x14ac:dyDescent="0.25">
      <c r="AP143" s="155"/>
    </row>
    <row r="144" spans="1:42" x14ac:dyDescent="0.25">
      <c r="AP144" s="155"/>
    </row>
    <row r="145" spans="42:42" x14ac:dyDescent="0.25">
      <c r="AP145" s="155"/>
    </row>
    <row r="146" spans="42:42" x14ac:dyDescent="0.25">
      <c r="AP146" s="155"/>
    </row>
    <row r="147" spans="42:42" x14ac:dyDescent="0.25">
      <c r="AP147" s="155"/>
    </row>
    <row r="148" spans="42:42" x14ac:dyDescent="0.25">
      <c r="AP148" s="155"/>
    </row>
    <row r="149" spans="42:42" x14ac:dyDescent="0.25">
      <c r="AP149" s="155"/>
    </row>
    <row r="150" spans="42:42" x14ac:dyDescent="0.25">
      <c r="AP150" s="155"/>
    </row>
    <row r="151" spans="42:42" x14ac:dyDescent="0.25">
      <c r="AP151" s="155"/>
    </row>
    <row r="152" spans="42:42" x14ac:dyDescent="0.25">
      <c r="AP152" s="155"/>
    </row>
    <row r="153" spans="42:42" x14ac:dyDescent="0.25">
      <c r="AP153" s="155"/>
    </row>
    <row r="154" spans="42:42" x14ac:dyDescent="0.25">
      <c r="AP154" s="155"/>
    </row>
    <row r="155" spans="42:42" x14ac:dyDescent="0.25">
      <c r="AP155" s="155"/>
    </row>
    <row r="156" spans="42:42" x14ac:dyDescent="0.25">
      <c r="AP156" s="155"/>
    </row>
    <row r="157" spans="42:42" x14ac:dyDescent="0.25">
      <c r="AP157" s="155"/>
    </row>
    <row r="158" spans="42:42" x14ac:dyDescent="0.25">
      <c r="AP158" s="155"/>
    </row>
    <row r="159" spans="42:42" x14ac:dyDescent="0.25">
      <c r="AP159" s="155"/>
    </row>
    <row r="160" spans="42:42" x14ac:dyDescent="0.25">
      <c r="AP160" s="155"/>
    </row>
    <row r="161" spans="42:42" x14ac:dyDescent="0.25">
      <c r="AP161" s="155"/>
    </row>
    <row r="162" spans="42:42" x14ac:dyDescent="0.25">
      <c r="AP162" s="155"/>
    </row>
    <row r="163" spans="42:42" x14ac:dyDescent="0.25">
      <c r="AP163" s="155"/>
    </row>
    <row r="164" spans="42:42" x14ac:dyDescent="0.25">
      <c r="AP164" s="155"/>
    </row>
    <row r="165" spans="42:42" x14ac:dyDescent="0.25">
      <c r="AP165" s="155"/>
    </row>
    <row r="166" spans="42:42" x14ac:dyDescent="0.25">
      <c r="AP166" s="155"/>
    </row>
    <row r="167" spans="42:42" x14ac:dyDescent="0.25">
      <c r="AP167" s="155"/>
    </row>
    <row r="168" spans="42:42" x14ac:dyDescent="0.25">
      <c r="AP168" s="155"/>
    </row>
    <row r="169" spans="42:42" x14ac:dyDescent="0.25">
      <c r="AP169" s="155"/>
    </row>
    <row r="170" spans="42:42" x14ac:dyDescent="0.25">
      <c r="AP170" s="155"/>
    </row>
    <row r="171" spans="42:42" x14ac:dyDescent="0.25">
      <c r="AP171" s="155"/>
    </row>
    <row r="172" spans="42:42" x14ac:dyDescent="0.25">
      <c r="AP172" s="155"/>
    </row>
    <row r="173" spans="42:42" x14ac:dyDescent="0.25">
      <c r="AP173" s="155"/>
    </row>
    <row r="174" spans="42:42" x14ac:dyDescent="0.25">
      <c r="AP174" s="155"/>
    </row>
    <row r="175" spans="42:42" x14ac:dyDescent="0.25">
      <c r="AP175" s="155"/>
    </row>
    <row r="176" spans="42:42" x14ac:dyDescent="0.25">
      <c r="AP176" s="155"/>
    </row>
    <row r="177" spans="42:42" x14ac:dyDescent="0.25">
      <c r="AP177" s="155"/>
    </row>
    <row r="178" spans="42:42" x14ac:dyDescent="0.25">
      <c r="AP178" s="155"/>
    </row>
    <row r="179" spans="42:42" x14ac:dyDescent="0.25">
      <c r="AP179" s="155"/>
    </row>
    <row r="180" spans="42:42" x14ac:dyDescent="0.25">
      <c r="AP180" s="155"/>
    </row>
    <row r="181" spans="42:42" x14ac:dyDescent="0.25">
      <c r="AP181" s="155"/>
    </row>
    <row r="182" spans="42:42" x14ac:dyDescent="0.25">
      <c r="AP182" s="155"/>
    </row>
    <row r="183" spans="42:42" x14ac:dyDescent="0.25">
      <c r="AP183" s="155"/>
    </row>
    <row r="184" spans="42:42" x14ac:dyDescent="0.25">
      <c r="AP184" s="155"/>
    </row>
    <row r="185" spans="42:42" x14ac:dyDescent="0.25">
      <c r="AP185" s="155"/>
    </row>
    <row r="186" spans="42:42" x14ac:dyDescent="0.25">
      <c r="AP186" s="155"/>
    </row>
    <row r="187" spans="42:42" x14ac:dyDescent="0.25">
      <c r="AP187" s="155"/>
    </row>
    <row r="188" spans="42:42" x14ac:dyDescent="0.25">
      <c r="AP188" s="155"/>
    </row>
    <row r="189" spans="42:42" x14ac:dyDescent="0.25">
      <c r="AP189" s="155"/>
    </row>
    <row r="190" spans="42:42" x14ac:dyDescent="0.25">
      <c r="AP190" s="155"/>
    </row>
    <row r="191" spans="42:42" x14ac:dyDescent="0.25">
      <c r="AP191" s="155"/>
    </row>
    <row r="192" spans="42:42" x14ac:dyDescent="0.25">
      <c r="AP192" s="155"/>
    </row>
    <row r="193" spans="42:42" x14ac:dyDescent="0.25">
      <c r="AP193" s="155"/>
    </row>
    <row r="194" spans="42:42" x14ac:dyDescent="0.25">
      <c r="AP194" s="155"/>
    </row>
    <row r="195" spans="42:42" x14ac:dyDescent="0.25">
      <c r="AP195" s="155"/>
    </row>
    <row r="196" spans="42:42" x14ac:dyDescent="0.25">
      <c r="AP196" s="155"/>
    </row>
    <row r="197" spans="42:42" x14ac:dyDescent="0.25">
      <c r="AP197" s="155"/>
    </row>
    <row r="198" spans="42:42" x14ac:dyDescent="0.25">
      <c r="AP198" s="155"/>
    </row>
    <row r="199" spans="42:42" x14ac:dyDescent="0.25">
      <c r="AP199" s="155"/>
    </row>
    <row r="200" spans="42:42" x14ac:dyDescent="0.25">
      <c r="AP200" s="155"/>
    </row>
    <row r="201" spans="42:42" x14ac:dyDescent="0.25">
      <c r="AP201" s="155"/>
    </row>
    <row r="202" spans="42:42" x14ac:dyDescent="0.25">
      <c r="AP202" s="155"/>
    </row>
    <row r="203" spans="42:42" x14ac:dyDescent="0.25">
      <c r="AP203" s="155"/>
    </row>
    <row r="204" spans="42:42" x14ac:dyDescent="0.25">
      <c r="AP204" s="155"/>
    </row>
    <row r="205" spans="42:42" x14ac:dyDescent="0.25">
      <c r="AP205" s="155"/>
    </row>
    <row r="206" spans="42:42" x14ac:dyDescent="0.25">
      <c r="AP206" s="155"/>
    </row>
    <row r="207" spans="42:42" x14ac:dyDescent="0.25">
      <c r="AP207" s="155"/>
    </row>
    <row r="208" spans="42:42" x14ac:dyDescent="0.25">
      <c r="AP208" s="155"/>
    </row>
    <row r="209" spans="42:42" x14ac:dyDescent="0.25">
      <c r="AP209" s="155"/>
    </row>
    <row r="210" spans="42:42" x14ac:dyDescent="0.25">
      <c r="AP210" s="155"/>
    </row>
    <row r="211" spans="42:42" x14ac:dyDescent="0.25">
      <c r="AP211" s="155"/>
    </row>
    <row r="212" spans="42:42" x14ac:dyDescent="0.25">
      <c r="AP212" s="155"/>
    </row>
    <row r="213" spans="42:42" x14ac:dyDescent="0.25">
      <c r="AP213" s="155"/>
    </row>
    <row r="214" spans="42:42" x14ac:dyDescent="0.25">
      <c r="AP214" s="155"/>
    </row>
    <row r="215" spans="42:42" x14ac:dyDescent="0.25">
      <c r="AP215" s="155"/>
    </row>
    <row r="216" spans="42:42" x14ac:dyDescent="0.25">
      <c r="AP216" s="155"/>
    </row>
    <row r="217" spans="42:42" x14ac:dyDescent="0.25">
      <c r="AP217" s="155"/>
    </row>
  </sheetData>
  <sortState ref="B21:D35">
    <sortCondition ref="B21"/>
  </sortState>
  <pageMargins left="0.70866141732283472" right="0.70866141732283472" top="0.55118110236220474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F12" sqref="F12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6" max="6" width="13.42578125" style="3" customWidth="1"/>
  </cols>
  <sheetData>
    <row r="1" spans="1:7" s="6" customFormat="1" x14ac:dyDescent="0.25">
      <c r="A1" s="4"/>
      <c r="B1" s="10" t="s">
        <v>0</v>
      </c>
      <c r="C1" s="10"/>
      <c r="D1" s="4"/>
      <c r="E1" s="58" t="s">
        <v>1046</v>
      </c>
      <c r="F1" s="5" t="s">
        <v>1044</v>
      </c>
      <c r="G1" s="58" t="s">
        <v>1046</v>
      </c>
    </row>
    <row r="2" spans="1:7" s="6" customFormat="1" x14ac:dyDescent="0.25">
      <c r="A2" s="4"/>
      <c r="B2" s="10" t="s">
        <v>21</v>
      </c>
      <c r="C2" s="4"/>
      <c r="D2" s="4"/>
      <c r="E2" s="58" t="s">
        <v>1047</v>
      </c>
      <c r="F2" s="5" t="s">
        <v>1045</v>
      </c>
      <c r="G2" s="58" t="s">
        <v>1047</v>
      </c>
    </row>
    <row r="3" spans="1:7" s="9" customFormat="1" x14ac:dyDescent="0.25">
      <c r="A3" s="7" t="s">
        <v>17</v>
      </c>
      <c r="B3" s="7" t="s">
        <v>9</v>
      </c>
      <c r="C3" s="7"/>
      <c r="D3" s="7"/>
      <c r="E3" s="57"/>
      <c r="F3" s="8"/>
      <c r="G3" s="57"/>
    </row>
    <row r="4" spans="1:7" s="2" customFormat="1" x14ac:dyDescent="0.25">
      <c r="A4" s="48">
        <v>3</v>
      </c>
      <c r="B4" s="48" t="s">
        <v>26</v>
      </c>
      <c r="C4" s="48" t="s">
        <v>27</v>
      </c>
      <c r="D4" s="49">
        <v>93519</v>
      </c>
      <c r="E4" s="59">
        <v>65</v>
      </c>
      <c r="F4" s="51">
        <v>3</v>
      </c>
      <c r="G4" s="59">
        <v>68</v>
      </c>
    </row>
    <row r="5" spans="1:7" s="2" customFormat="1" x14ac:dyDescent="0.25">
      <c r="A5" s="48">
        <v>4</v>
      </c>
      <c r="B5" s="48" t="s">
        <v>28</v>
      </c>
      <c r="C5" s="48" t="s">
        <v>29</v>
      </c>
      <c r="D5" s="49">
        <v>93523</v>
      </c>
      <c r="E5" s="59">
        <v>72</v>
      </c>
      <c r="F5" s="51">
        <v>0</v>
      </c>
      <c r="G5" s="59">
        <v>72</v>
      </c>
    </row>
    <row r="6" spans="1:7" s="2" customFormat="1" x14ac:dyDescent="0.25">
      <c r="A6" s="48">
        <v>6</v>
      </c>
      <c r="B6" s="48" t="s">
        <v>34</v>
      </c>
      <c r="C6" s="48" t="s">
        <v>35</v>
      </c>
      <c r="D6" s="49">
        <v>93538</v>
      </c>
      <c r="E6" s="59">
        <v>71</v>
      </c>
      <c r="F6" s="51">
        <v>0</v>
      </c>
      <c r="G6" s="59">
        <v>71</v>
      </c>
    </row>
    <row r="7" spans="1:7" s="18" customFormat="1" hidden="1" x14ac:dyDescent="0.25">
      <c r="A7" s="40">
        <v>7</v>
      </c>
      <c r="B7" s="16" t="s">
        <v>36</v>
      </c>
      <c r="C7" s="16" t="s">
        <v>33</v>
      </c>
      <c r="D7" s="17">
        <v>93539</v>
      </c>
      <c r="E7" s="21">
        <v>0</v>
      </c>
      <c r="F7" s="26"/>
      <c r="G7" s="21">
        <v>0</v>
      </c>
    </row>
    <row r="8" spans="1:7" s="2" customFormat="1" x14ac:dyDescent="0.25">
      <c r="A8" s="48">
        <v>8</v>
      </c>
      <c r="B8" s="48" t="s">
        <v>38</v>
      </c>
      <c r="C8" s="48" t="s">
        <v>35</v>
      </c>
      <c r="D8" s="49">
        <v>93543</v>
      </c>
      <c r="E8" s="59">
        <v>66</v>
      </c>
      <c r="F8" s="51">
        <v>2</v>
      </c>
      <c r="G8" s="59">
        <v>68</v>
      </c>
    </row>
    <row r="9" spans="1:7" s="2" customFormat="1" x14ac:dyDescent="0.25">
      <c r="A9" s="48">
        <v>10</v>
      </c>
      <c r="B9" s="48" t="s">
        <v>41</v>
      </c>
      <c r="C9" s="48" t="s">
        <v>42</v>
      </c>
      <c r="D9" s="49">
        <v>93550</v>
      </c>
      <c r="E9" s="50">
        <v>62</v>
      </c>
      <c r="F9" s="51">
        <v>2</v>
      </c>
      <c r="G9" s="59">
        <v>64</v>
      </c>
    </row>
    <row r="10" spans="1:7" s="2" customFormat="1" x14ac:dyDescent="0.25">
      <c r="A10" s="48">
        <v>12</v>
      </c>
      <c r="B10" s="48" t="s">
        <v>47</v>
      </c>
      <c r="C10" s="48" t="s">
        <v>48</v>
      </c>
      <c r="D10" s="49">
        <v>93559</v>
      </c>
      <c r="E10" s="59">
        <v>70</v>
      </c>
      <c r="F10" s="51">
        <v>3</v>
      </c>
      <c r="G10" s="59">
        <v>73</v>
      </c>
    </row>
    <row r="11" spans="1:7" s="9" customFormat="1" x14ac:dyDescent="0.25">
      <c r="A11" s="7"/>
      <c r="B11" s="7" t="s">
        <v>10</v>
      </c>
      <c r="C11" s="7"/>
      <c r="D11" s="7"/>
      <c r="E11" s="57"/>
      <c r="F11" s="8"/>
      <c r="G11" s="8"/>
    </row>
    <row r="12" spans="1:7" s="12" customFormat="1" x14ac:dyDescent="0.25">
      <c r="A12" s="60">
        <v>1</v>
      </c>
      <c r="B12" s="60" t="s">
        <v>65</v>
      </c>
      <c r="C12" s="60" t="s">
        <v>66</v>
      </c>
      <c r="D12" s="49">
        <v>93509</v>
      </c>
      <c r="E12" s="59">
        <v>64</v>
      </c>
      <c r="F12" s="53">
        <v>2</v>
      </c>
      <c r="G12" s="59">
        <v>66</v>
      </c>
    </row>
    <row r="13" spans="1:7" s="2" customFormat="1" x14ac:dyDescent="0.25">
      <c r="A13" s="48">
        <v>4</v>
      </c>
      <c r="B13" s="60" t="s">
        <v>71</v>
      </c>
      <c r="C13" s="60" t="s">
        <v>72</v>
      </c>
      <c r="D13" s="49">
        <v>93528</v>
      </c>
      <c r="E13" s="50">
        <v>63</v>
      </c>
      <c r="F13" s="53">
        <v>2</v>
      </c>
      <c r="G13" s="59">
        <v>65</v>
      </c>
    </row>
    <row r="14" spans="1:7" s="2" customFormat="1" x14ac:dyDescent="0.25">
      <c r="A14" s="48">
        <v>11</v>
      </c>
      <c r="B14" s="60" t="s">
        <v>56</v>
      </c>
      <c r="C14" s="60" t="s">
        <v>42</v>
      </c>
      <c r="D14" s="49">
        <v>93581</v>
      </c>
      <c r="E14" s="59">
        <v>69</v>
      </c>
      <c r="F14" s="53">
        <v>0</v>
      </c>
      <c r="G14" s="59">
        <v>69</v>
      </c>
    </row>
    <row r="15" spans="1:7" s="2" customFormat="1" x14ac:dyDescent="0.25">
      <c r="A15" s="48">
        <v>14</v>
      </c>
      <c r="B15" s="60" t="s">
        <v>61</v>
      </c>
      <c r="C15" s="60" t="s">
        <v>27</v>
      </c>
      <c r="D15" s="49">
        <v>93597</v>
      </c>
      <c r="E15" s="59">
        <v>69</v>
      </c>
      <c r="F15" s="53">
        <v>0</v>
      </c>
      <c r="G15" s="59">
        <v>69</v>
      </c>
    </row>
    <row r="16" spans="1:7" s="9" customFormat="1" x14ac:dyDescent="0.25">
      <c r="A16" s="7"/>
      <c r="B16" s="7" t="s">
        <v>11</v>
      </c>
      <c r="C16" s="7"/>
      <c r="D16" s="7"/>
      <c r="E16" s="57"/>
      <c r="F16" s="8"/>
      <c r="G16" s="8"/>
    </row>
    <row r="17" spans="1:7" s="2" customFormat="1" x14ac:dyDescent="0.25">
      <c r="A17" s="48">
        <v>1</v>
      </c>
      <c r="B17" s="48" t="s">
        <v>74</v>
      </c>
      <c r="C17" s="48" t="s">
        <v>42</v>
      </c>
      <c r="D17" s="49">
        <v>93535</v>
      </c>
      <c r="E17" s="59">
        <v>73</v>
      </c>
      <c r="F17" s="51">
        <v>0</v>
      </c>
      <c r="G17" s="59">
        <v>73</v>
      </c>
    </row>
    <row r="18" spans="1:7" s="18" customFormat="1" hidden="1" x14ac:dyDescent="0.25">
      <c r="A18" s="16">
        <v>4</v>
      </c>
      <c r="B18" s="16" t="s">
        <v>78</v>
      </c>
      <c r="C18" s="16" t="s">
        <v>79</v>
      </c>
      <c r="D18" s="17">
        <v>91668</v>
      </c>
      <c r="E18" s="21">
        <v>0</v>
      </c>
      <c r="F18" s="26"/>
      <c r="G18" s="21">
        <v>0</v>
      </c>
    </row>
    <row r="19" spans="1:7" s="2" customFormat="1" x14ac:dyDescent="0.25">
      <c r="A19" s="48">
        <v>6</v>
      </c>
      <c r="B19" s="48" t="s">
        <v>82</v>
      </c>
      <c r="C19" s="48" t="s">
        <v>70</v>
      </c>
      <c r="D19" s="49">
        <v>93643</v>
      </c>
      <c r="E19" s="59">
        <v>70</v>
      </c>
      <c r="F19" s="51">
        <v>0</v>
      </c>
      <c r="G19" s="59">
        <v>70</v>
      </c>
    </row>
    <row r="20" spans="1:7" s="18" customFormat="1" hidden="1" x14ac:dyDescent="0.25">
      <c r="A20" s="16">
        <v>9</v>
      </c>
      <c r="B20" s="16" t="s">
        <v>85</v>
      </c>
      <c r="C20" s="16" t="s">
        <v>86</v>
      </c>
      <c r="D20" s="17">
        <v>93567</v>
      </c>
      <c r="E20" s="21">
        <v>0</v>
      </c>
      <c r="F20" s="26"/>
      <c r="G20" s="21">
        <v>0</v>
      </c>
    </row>
    <row r="21" spans="1:7" s="2" customFormat="1" x14ac:dyDescent="0.25">
      <c r="A21" s="48">
        <v>8</v>
      </c>
      <c r="B21" s="48" t="s">
        <v>88</v>
      </c>
      <c r="C21" s="48" t="s">
        <v>35</v>
      </c>
      <c r="D21" s="49">
        <v>93576</v>
      </c>
      <c r="E21" s="59">
        <v>71</v>
      </c>
      <c r="F21" s="51">
        <v>2</v>
      </c>
      <c r="G21" s="59">
        <v>73</v>
      </c>
    </row>
    <row r="22" spans="1:7" s="2" customFormat="1" x14ac:dyDescent="0.25">
      <c r="A22" s="48">
        <v>10</v>
      </c>
      <c r="B22" s="48" t="s">
        <v>91</v>
      </c>
      <c r="C22" s="48" t="s">
        <v>40</v>
      </c>
      <c r="D22" s="49">
        <v>93579</v>
      </c>
      <c r="E22" s="59">
        <v>66</v>
      </c>
      <c r="F22" s="51">
        <v>2</v>
      </c>
      <c r="G22" s="59">
        <v>68</v>
      </c>
    </row>
    <row r="23" spans="1:7" s="2" customFormat="1" x14ac:dyDescent="0.25">
      <c r="A23" s="48">
        <v>11</v>
      </c>
      <c r="B23" s="48" t="s">
        <v>92</v>
      </c>
      <c r="C23" s="48" t="s">
        <v>93</v>
      </c>
      <c r="D23" s="49">
        <v>93583</v>
      </c>
      <c r="E23" s="59">
        <v>70</v>
      </c>
      <c r="F23" s="51">
        <v>0</v>
      </c>
      <c r="G23" s="59">
        <v>70</v>
      </c>
    </row>
    <row r="24" spans="1:7" s="9" customFormat="1" x14ac:dyDescent="0.25">
      <c r="A24" s="7"/>
      <c r="B24" s="7" t="s">
        <v>12</v>
      </c>
      <c r="C24" s="7"/>
      <c r="D24" s="7"/>
      <c r="E24" s="57"/>
      <c r="F24" s="8"/>
      <c r="G24" s="8"/>
    </row>
    <row r="25" spans="1:7" s="2" customFormat="1" x14ac:dyDescent="0.25">
      <c r="A25" s="48">
        <v>4</v>
      </c>
      <c r="B25" s="48" t="s">
        <v>104</v>
      </c>
      <c r="C25" s="48" t="s">
        <v>23</v>
      </c>
      <c r="D25" s="49">
        <v>93526</v>
      </c>
      <c r="E25" s="59">
        <v>65</v>
      </c>
      <c r="F25" s="51">
        <v>0</v>
      </c>
      <c r="G25" s="59">
        <v>65</v>
      </c>
    </row>
    <row r="26" spans="1:7" s="2" customFormat="1" x14ac:dyDescent="0.25">
      <c r="A26" s="48">
        <v>6</v>
      </c>
      <c r="B26" s="48" t="s">
        <v>107</v>
      </c>
      <c r="C26" s="48" t="s">
        <v>35</v>
      </c>
      <c r="D26" s="49">
        <v>93530</v>
      </c>
      <c r="E26" s="59">
        <v>72</v>
      </c>
      <c r="F26" s="51">
        <v>2</v>
      </c>
      <c r="G26" s="59">
        <v>74</v>
      </c>
    </row>
    <row r="27" spans="1:7" s="18" customFormat="1" hidden="1" x14ac:dyDescent="0.25">
      <c r="A27" s="16">
        <v>11</v>
      </c>
      <c r="B27" s="16" t="s">
        <v>114</v>
      </c>
      <c r="C27" s="16" t="s">
        <v>31</v>
      </c>
      <c r="D27" s="17">
        <v>91665</v>
      </c>
      <c r="E27" s="21">
        <v>0</v>
      </c>
      <c r="F27" s="26"/>
      <c r="G27" s="21">
        <v>0</v>
      </c>
    </row>
    <row r="28" spans="1:7" s="18" customFormat="1" hidden="1" x14ac:dyDescent="0.25">
      <c r="A28" s="16">
        <v>12</v>
      </c>
      <c r="B28" s="16" t="s">
        <v>115</v>
      </c>
      <c r="C28" s="16" t="s">
        <v>116</v>
      </c>
      <c r="D28" s="17">
        <v>94192</v>
      </c>
      <c r="E28" s="21">
        <v>0</v>
      </c>
      <c r="F28" s="26"/>
      <c r="G28" s="21">
        <v>0</v>
      </c>
    </row>
    <row r="29" spans="1:7" s="18" customFormat="1" hidden="1" x14ac:dyDescent="0.25">
      <c r="A29" s="16">
        <v>13</v>
      </c>
      <c r="B29" s="16" t="s">
        <v>97</v>
      </c>
      <c r="C29" s="16" t="s">
        <v>70</v>
      </c>
      <c r="D29" s="17">
        <v>93594</v>
      </c>
      <c r="E29" s="21">
        <v>0</v>
      </c>
      <c r="F29" s="26"/>
      <c r="G29" s="21">
        <v>0</v>
      </c>
    </row>
    <row r="30" spans="1:7" s="18" customFormat="1" hidden="1" x14ac:dyDescent="0.25">
      <c r="A30" s="16">
        <v>14</v>
      </c>
      <c r="B30" s="16" t="s">
        <v>114</v>
      </c>
      <c r="C30" s="16" t="s">
        <v>31</v>
      </c>
      <c r="D30" s="17">
        <v>91665</v>
      </c>
      <c r="E30" s="21">
        <v>0</v>
      </c>
      <c r="F30" s="26"/>
      <c r="G30" s="21">
        <v>0</v>
      </c>
    </row>
    <row r="31" spans="1:7" s="2" customFormat="1" x14ac:dyDescent="0.25">
      <c r="A31" s="48">
        <v>12</v>
      </c>
      <c r="B31" s="48" t="s">
        <v>98</v>
      </c>
      <c r="C31" s="48" t="s">
        <v>70</v>
      </c>
      <c r="D31" s="49">
        <v>80852</v>
      </c>
      <c r="E31" s="59">
        <v>70</v>
      </c>
      <c r="F31" s="51">
        <v>2</v>
      </c>
      <c r="G31" s="59">
        <v>72</v>
      </c>
    </row>
    <row r="32" spans="1:7" s="9" customFormat="1" x14ac:dyDescent="0.25">
      <c r="A32" s="7"/>
      <c r="B32" s="7" t="s">
        <v>13</v>
      </c>
      <c r="C32" s="7"/>
      <c r="D32" s="7"/>
      <c r="E32" s="57"/>
      <c r="F32" s="8"/>
      <c r="G32" s="8"/>
    </row>
    <row r="33" spans="1:7" s="2" customFormat="1" x14ac:dyDescent="0.25">
      <c r="A33" s="48">
        <v>1</v>
      </c>
      <c r="B33" s="48" t="s">
        <v>118</v>
      </c>
      <c r="C33" s="48" t="s">
        <v>35</v>
      </c>
      <c r="D33" s="49">
        <v>93515</v>
      </c>
      <c r="E33" s="59">
        <v>66</v>
      </c>
      <c r="F33" s="51">
        <v>0</v>
      </c>
      <c r="G33" s="59">
        <v>66</v>
      </c>
    </row>
    <row r="34" spans="1:7" s="2" customFormat="1" x14ac:dyDescent="0.25">
      <c r="A34" s="48">
        <v>2</v>
      </c>
      <c r="B34" s="48" t="s">
        <v>119</v>
      </c>
      <c r="C34" s="48" t="s">
        <v>63</v>
      </c>
      <c r="D34" s="49">
        <v>93518</v>
      </c>
      <c r="E34" s="59">
        <v>65</v>
      </c>
      <c r="F34" s="51">
        <v>0</v>
      </c>
      <c r="G34" s="59">
        <v>65</v>
      </c>
    </row>
    <row r="35" spans="1:7" s="18" customFormat="1" hidden="1" x14ac:dyDescent="0.25">
      <c r="A35" s="16">
        <v>6</v>
      </c>
      <c r="B35" s="16" t="s">
        <v>125</v>
      </c>
      <c r="C35" s="16" t="s">
        <v>42</v>
      </c>
      <c r="D35" s="17">
        <v>93537</v>
      </c>
      <c r="E35" s="21">
        <v>0</v>
      </c>
      <c r="F35" s="26"/>
      <c r="G35" s="21">
        <v>0</v>
      </c>
    </row>
    <row r="36" spans="1:7" s="9" customFormat="1" x14ac:dyDescent="0.25">
      <c r="A36" s="7"/>
      <c r="B36" s="7" t="s">
        <v>14</v>
      </c>
      <c r="C36" s="7"/>
      <c r="D36" s="7"/>
      <c r="E36" s="57"/>
      <c r="F36" s="8"/>
      <c r="G36" s="8"/>
    </row>
    <row r="37" spans="1:7" s="2" customFormat="1" x14ac:dyDescent="0.25">
      <c r="A37" s="48">
        <v>1</v>
      </c>
      <c r="B37" s="48" t="s">
        <v>146</v>
      </c>
      <c r="C37" s="48" t="s">
        <v>23</v>
      </c>
      <c r="D37" s="49">
        <v>93508</v>
      </c>
      <c r="E37" s="59">
        <v>64</v>
      </c>
      <c r="F37" s="51">
        <v>3</v>
      </c>
      <c r="G37" s="59">
        <v>67</v>
      </c>
    </row>
    <row r="38" spans="1:7" s="2" customFormat="1" x14ac:dyDescent="0.25">
      <c r="A38" s="48">
        <v>9</v>
      </c>
      <c r="B38" s="48" t="s">
        <v>137</v>
      </c>
      <c r="C38" s="48" t="s">
        <v>106</v>
      </c>
      <c r="D38" s="49">
        <v>87311</v>
      </c>
      <c r="E38" s="59">
        <v>65</v>
      </c>
      <c r="F38" s="51">
        <v>2</v>
      </c>
      <c r="G38" s="59">
        <v>67</v>
      </c>
    </row>
    <row r="39" spans="1:7" s="18" customFormat="1" hidden="1" x14ac:dyDescent="0.25">
      <c r="A39" s="62">
        <v>10</v>
      </c>
      <c r="B39" s="62" t="s">
        <v>138</v>
      </c>
      <c r="C39" s="62" t="s">
        <v>139</v>
      </c>
      <c r="D39" s="56">
        <v>83451</v>
      </c>
      <c r="E39" s="59">
        <v>0</v>
      </c>
      <c r="F39" s="52"/>
      <c r="G39" s="59">
        <v>0</v>
      </c>
    </row>
    <row r="40" spans="1:7" s="2" customFormat="1" x14ac:dyDescent="0.25">
      <c r="A40" s="48">
        <v>10</v>
      </c>
      <c r="B40" s="48" t="s">
        <v>140</v>
      </c>
      <c r="C40" s="48" t="s">
        <v>35</v>
      </c>
      <c r="D40" s="49">
        <v>93584</v>
      </c>
      <c r="E40" s="59">
        <v>66</v>
      </c>
      <c r="F40" s="51">
        <v>3</v>
      </c>
      <c r="G40" s="59">
        <v>69</v>
      </c>
    </row>
    <row r="41" spans="1:7" s="2" customFormat="1" x14ac:dyDescent="0.25">
      <c r="A41" s="48">
        <v>11</v>
      </c>
      <c r="B41" s="48" t="s">
        <v>142</v>
      </c>
      <c r="C41" s="48" t="s">
        <v>66</v>
      </c>
      <c r="D41" s="49">
        <v>93587</v>
      </c>
      <c r="E41" s="59">
        <v>66</v>
      </c>
      <c r="F41" s="51">
        <v>1</v>
      </c>
      <c r="G41" s="59">
        <v>67</v>
      </c>
    </row>
    <row r="42" spans="1:7" s="9" customFormat="1" x14ac:dyDescent="0.25">
      <c r="A42" s="7"/>
      <c r="B42" s="7" t="s">
        <v>15</v>
      </c>
      <c r="C42" s="7"/>
      <c r="D42" s="7"/>
      <c r="E42" s="57"/>
      <c r="F42" s="8"/>
      <c r="G42" s="8"/>
    </row>
    <row r="43" spans="1:7" s="2" customFormat="1" x14ac:dyDescent="0.25">
      <c r="A43" s="48">
        <v>5</v>
      </c>
      <c r="B43" s="48" t="s">
        <v>161</v>
      </c>
      <c r="C43" s="48" t="s">
        <v>40</v>
      </c>
      <c r="D43" s="49">
        <v>93551</v>
      </c>
      <c r="E43" s="59">
        <v>68</v>
      </c>
      <c r="F43" s="51">
        <v>3</v>
      </c>
      <c r="G43" s="59">
        <v>71</v>
      </c>
    </row>
    <row r="44" spans="1:7" s="2" customFormat="1" x14ac:dyDescent="0.25">
      <c r="A44" s="48">
        <v>6</v>
      </c>
      <c r="B44" s="48" t="s">
        <v>162</v>
      </c>
      <c r="C44" s="48" t="s">
        <v>23</v>
      </c>
      <c r="D44" s="49">
        <v>93754</v>
      </c>
      <c r="E44" s="59">
        <v>71</v>
      </c>
      <c r="F44" s="51">
        <v>3</v>
      </c>
      <c r="G44" s="59">
        <v>74</v>
      </c>
    </row>
    <row r="45" spans="1:7" s="2" customFormat="1" x14ac:dyDescent="0.25">
      <c r="A45" s="48">
        <v>9</v>
      </c>
      <c r="B45" s="48" t="s">
        <v>167</v>
      </c>
      <c r="C45" s="48" t="s">
        <v>48</v>
      </c>
      <c r="D45" s="49">
        <v>93568</v>
      </c>
      <c r="E45" s="50">
        <v>62</v>
      </c>
      <c r="F45" s="51">
        <v>3</v>
      </c>
      <c r="G45" s="59">
        <v>65</v>
      </c>
    </row>
    <row r="46" spans="1:7" s="2" customFormat="1" x14ac:dyDescent="0.25">
      <c r="A46" s="48">
        <v>12</v>
      </c>
      <c r="B46" s="48" t="s">
        <v>171</v>
      </c>
      <c r="C46" s="48" t="s">
        <v>66</v>
      </c>
      <c r="D46" s="49">
        <v>93582</v>
      </c>
      <c r="E46" s="59">
        <v>70</v>
      </c>
      <c r="F46" s="51">
        <v>0</v>
      </c>
      <c r="G46" s="59">
        <v>70</v>
      </c>
    </row>
    <row r="47" spans="1:7" s="9" customFormat="1" x14ac:dyDescent="0.25">
      <c r="A47" s="7"/>
      <c r="B47" s="7" t="s">
        <v>16</v>
      </c>
      <c r="C47" s="7"/>
      <c r="D47" s="7"/>
      <c r="E47" s="57"/>
      <c r="F47" s="8"/>
      <c r="G47" s="8"/>
    </row>
    <row r="48" spans="1:7" s="2" customFormat="1" x14ac:dyDescent="0.25">
      <c r="A48" s="48">
        <v>3</v>
      </c>
      <c r="B48" s="48" t="s">
        <v>184</v>
      </c>
      <c r="C48" s="48" t="s">
        <v>116</v>
      </c>
      <c r="D48" s="49">
        <v>93556</v>
      </c>
      <c r="E48" s="59">
        <v>64</v>
      </c>
      <c r="F48" s="51">
        <v>0</v>
      </c>
      <c r="G48" s="59">
        <v>64</v>
      </c>
    </row>
    <row r="49" spans="1:7" s="18" customFormat="1" hidden="1" x14ac:dyDescent="0.25">
      <c r="A49" s="16">
        <v>7</v>
      </c>
      <c r="B49" s="16" t="s">
        <v>189</v>
      </c>
      <c r="C49" s="16" t="s">
        <v>55</v>
      </c>
      <c r="D49" s="17">
        <v>93578</v>
      </c>
      <c r="E49" s="21">
        <v>0</v>
      </c>
      <c r="F49" s="26"/>
      <c r="G49" s="21">
        <v>0</v>
      </c>
    </row>
    <row r="50" spans="1:7" s="2" customFormat="1" x14ac:dyDescent="0.25">
      <c r="A50" s="48">
        <v>7</v>
      </c>
      <c r="B50" s="48" t="s">
        <v>191</v>
      </c>
      <c r="C50" s="48" t="s">
        <v>95</v>
      </c>
      <c r="D50" s="49">
        <v>93590</v>
      </c>
      <c r="E50" s="59">
        <v>71</v>
      </c>
      <c r="F50" s="51">
        <v>0</v>
      </c>
      <c r="G50" s="59">
        <v>71</v>
      </c>
    </row>
    <row r="51" spans="1:7" s="2" customFormat="1" x14ac:dyDescent="0.25">
      <c r="A51" s="48">
        <v>8</v>
      </c>
      <c r="B51" s="48" t="s">
        <v>192</v>
      </c>
      <c r="C51" s="48" t="s">
        <v>25</v>
      </c>
      <c r="D51" s="49">
        <v>93595</v>
      </c>
      <c r="E51" s="59">
        <v>67</v>
      </c>
      <c r="F51" s="51">
        <v>0</v>
      </c>
      <c r="G51" s="59">
        <v>67</v>
      </c>
    </row>
    <row r="52" spans="1:7" s="2" customFormat="1" x14ac:dyDescent="0.25">
      <c r="A52" s="48">
        <v>12</v>
      </c>
      <c r="B52" s="48" t="s">
        <v>194</v>
      </c>
      <c r="C52" s="48" t="s">
        <v>195</v>
      </c>
      <c r="D52" s="49">
        <v>93602</v>
      </c>
      <c r="E52" s="59">
        <v>70</v>
      </c>
      <c r="F52" s="51">
        <v>0</v>
      </c>
      <c r="G52" s="59">
        <v>70</v>
      </c>
    </row>
    <row r="53" spans="1:7" s="18" customFormat="1" hidden="1" x14ac:dyDescent="0.25">
      <c r="A53" s="16">
        <v>14</v>
      </c>
      <c r="B53" s="16" t="s">
        <v>180</v>
      </c>
      <c r="C53" s="16" t="s">
        <v>60</v>
      </c>
      <c r="D53" s="17">
        <v>93603</v>
      </c>
      <c r="F53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opLeftCell="A57" workbookViewId="0">
      <selection activeCell="N76" sqref="N76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8" width="10.5703125" style="3" hidden="1" customWidth="1"/>
    <col min="9" max="12" width="13.42578125" style="3" customWidth="1"/>
  </cols>
  <sheetData>
    <row r="1" spans="1:12" s="6" customFormat="1" x14ac:dyDescent="0.25">
      <c r="A1" s="4"/>
      <c r="B1" s="10" t="s">
        <v>0</v>
      </c>
      <c r="C1" s="10"/>
      <c r="D1" s="4"/>
      <c r="E1" s="5" t="s">
        <v>1022</v>
      </c>
      <c r="F1" s="5" t="s">
        <v>1023</v>
      </c>
      <c r="G1" s="5" t="s">
        <v>1024</v>
      </c>
      <c r="H1" s="5" t="s">
        <v>1025</v>
      </c>
      <c r="I1" s="5" t="s">
        <v>1</v>
      </c>
      <c r="J1" s="5" t="s">
        <v>2</v>
      </c>
      <c r="K1" s="5" t="s">
        <v>19</v>
      </c>
      <c r="L1" s="5" t="s">
        <v>3</v>
      </c>
    </row>
    <row r="2" spans="1:12" s="6" customFormat="1" ht="14.45" x14ac:dyDescent="0.3">
      <c r="A2" s="4"/>
      <c r="B2" s="10" t="s">
        <v>21</v>
      </c>
      <c r="C2" s="4"/>
      <c r="D2" s="4"/>
      <c r="E2" s="29">
        <v>45672</v>
      </c>
      <c r="F2" s="29">
        <v>45679</v>
      </c>
      <c r="G2" s="29">
        <v>45686</v>
      </c>
      <c r="H2" s="29">
        <v>45693</v>
      </c>
      <c r="I2" s="5" t="s">
        <v>7</v>
      </c>
      <c r="J2" s="5" t="s">
        <v>7</v>
      </c>
      <c r="K2" s="5" t="s">
        <v>7</v>
      </c>
      <c r="L2" s="5" t="s">
        <v>7</v>
      </c>
    </row>
    <row r="3" spans="1:12" s="9" customFormat="1" ht="14.45" x14ac:dyDescent="0.3">
      <c r="A3" s="7" t="s">
        <v>17</v>
      </c>
      <c r="B3" s="7" t="s">
        <v>9</v>
      </c>
      <c r="C3" s="7"/>
      <c r="D3" s="7"/>
      <c r="E3" s="8"/>
      <c r="F3" s="8"/>
      <c r="G3" s="8"/>
      <c r="H3" s="8"/>
      <c r="I3" s="8"/>
      <c r="J3" s="8"/>
      <c r="K3" s="8"/>
      <c r="L3" s="8"/>
    </row>
    <row r="4" spans="1:12" s="12" customFormat="1" x14ac:dyDescent="0.25">
      <c r="A4" s="11">
        <v>2</v>
      </c>
      <c r="B4" s="1" t="s">
        <v>24</v>
      </c>
      <c r="C4" s="1" t="s">
        <v>25</v>
      </c>
      <c r="D4" s="13">
        <v>93511</v>
      </c>
      <c r="E4" s="21" t="str">
        <f>VLOOKUP(D4,WYKŁAD1!$D$2:$H$701,5,0)</f>
        <v>+</v>
      </c>
      <c r="F4" s="21" t="str">
        <f>VLOOKUP(D4,WYKŁAD2!$D$2:$H$701,5,0)</f>
        <v>+</v>
      </c>
      <c r="G4" s="21" t="str">
        <f>VLOOKUP(D4,WYKŁAD3!$D$2:$H$701,5,0)</f>
        <v>+</v>
      </c>
      <c r="H4" s="21" t="str">
        <f>VLOOKUP(D4,WYKŁAD4!$D$2:$H$699,5,0)</f>
        <v>+</v>
      </c>
      <c r="I4" s="28"/>
      <c r="J4" s="24"/>
      <c r="K4" s="47" t="s">
        <v>446</v>
      </c>
      <c r="L4" s="24"/>
    </row>
    <row r="5" spans="1:12" s="18" customFormat="1" ht="14.45" hidden="1" x14ac:dyDescent="0.3">
      <c r="A5" s="40">
        <v>7</v>
      </c>
      <c r="B5" s="16" t="s">
        <v>36</v>
      </c>
      <c r="C5" s="16" t="s">
        <v>33</v>
      </c>
      <c r="D5" s="17">
        <v>93539</v>
      </c>
      <c r="E5" s="41" t="s">
        <v>447</v>
      </c>
      <c r="F5" s="41" t="s">
        <v>447</v>
      </c>
      <c r="G5" s="41" t="s">
        <v>447</v>
      </c>
      <c r="H5" s="41" t="s">
        <v>447</v>
      </c>
      <c r="I5" s="28" t="e">
        <f>VLOOKUP(D5,NERWY!$C$2:$F$400,4,0)</f>
        <v>#N/A</v>
      </c>
      <c r="J5" s="24" t="e">
        <f>VLOOKUP(D5,MIĘŚNIE!$C$2:$F$400,4,0)</f>
        <v>#N/A</v>
      </c>
      <c r="K5" s="24" t="e">
        <f>VLOOKUP(D5,KRĄŻENIE1!$C$2:$F$400,4,0)</f>
        <v>#N/A</v>
      </c>
      <c r="L5" s="24" t="e">
        <f>VLOOKUP(D5,ZMYSŁY!$C$2:$F$400,4,0)</f>
        <v>#N/A</v>
      </c>
    </row>
    <row r="6" spans="1:12" s="2" customFormat="1" ht="14.45" x14ac:dyDescent="0.3">
      <c r="A6" s="1">
        <v>7</v>
      </c>
      <c r="B6" s="1" t="s">
        <v>37</v>
      </c>
      <c r="C6" s="1" t="s">
        <v>35</v>
      </c>
      <c r="D6" s="13">
        <v>93540</v>
      </c>
      <c r="E6" s="21" t="str">
        <f>VLOOKUP(D6,WYKŁAD1!$D$2:$H$701,5,0)</f>
        <v>+</v>
      </c>
      <c r="F6" s="21" t="str">
        <f>VLOOKUP(D6,WYKŁAD2!$D$2:$H$701,5,0)</f>
        <v>+</v>
      </c>
      <c r="G6" s="22" t="s">
        <v>447</v>
      </c>
      <c r="H6" s="21" t="str">
        <f>VLOOKUP(D6,WYKŁAD4!$D$2:$H$699,5,0)</f>
        <v>+</v>
      </c>
      <c r="I6" s="28"/>
      <c r="J6" s="24"/>
      <c r="K6" s="47" t="s">
        <v>446</v>
      </c>
      <c r="L6" s="24"/>
    </row>
    <row r="7" spans="1:12" s="2" customFormat="1" x14ac:dyDescent="0.25">
      <c r="A7" s="1">
        <v>13</v>
      </c>
      <c r="B7" s="11" t="s">
        <v>53</v>
      </c>
      <c r="C7" s="11" t="s">
        <v>40</v>
      </c>
      <c r="D7" s="46">
        <v>93932</v>
      </c>
      <c r="E7" s="21" t="str">
        <f>VLOOKUP(D7,WYKŁAD1!$D$2:$H$701,5,0)</f>
        <v>+</v>
      </c>
      <c r="F7" s="21" t="str">
        <f>VLOOKUP(D7,WYKŁAD2!$D$2:$H$701,5,0)</f>
        <v>+</v>
      </c>
      <c r="G7" s="21" t="str">
        <f>VLOOKUP(D7,WYKŁAD3!$D$2:$H$701,5,0)</f>
        <v>+</v>
      </c>
      <c r="H7" s="21" t="str">
        <f>VLOOKUP(D7,WYKŁAD4!$D$2:$H$699,5,0)</f>
        <v>+</v>
      </c>
      <c r="I7" s="28"/>
      <c r="J7" s="24"/>
      <c r="K7" s="24"/>
      <c r="L7" s="47" t="s">
        <v>446</v>
      </c>
    </row>
    <row r="8" spans="1:12" s="2" customFormat="1" ht="14.45" x14ac:dyDescent="0.3">
      <c r="A8" s="1">
        <v>14</v>
      </c>
      <c r="B8" s="11" t="s">
        <v>190</v>
      </c>
      <c r="C8" s="11" t="s">
        <v>106</v>
      </c>
      <c r="D8" s="46">
        <v>89466</v>
      </c>
      <c r="E8" s="21" t="str">
        <f>VLOOKUP(D8,WYKŁAD1!$D$2:$H$701,5,0)</f>
        <v>+</v>
      </c>
      <c r="F8" s="21" t="str">
        <f>VLOOKUP(D8,WYKŁAD2!$D$2:$H$701,5,0)</f>
        <v>+</v>
      </c>
      <c r="G8" s="21" t="str">
        <f>VLOOKUP(D8,WYKŁAD3!$D$2:$H$701,5,0)</f>
        <v>+</v>
      </c>
      <c r="H8" s="21" t="str">
        <f>VLOOKUP(D8,WYKŁAD4!$D$2:$H$699,5,0)</f>
        <v>+</v>
      </c>
      <c r="I8" s="63" t="s">
        <v>446</v>
      </c>
      <c r="J8" s="47" t="s">
        <v>446</v>
      </c>
      <c r="K8" s="47" t="s">
        <v>446</v>
      </c>
      <c r="L8" s="47" t="s">
        <v>446</v>
      </c>
    </row>
    <row r="9" spans="1:12" s="9" customFormat="1" ht="14.45" x14ac:dyDescent="0.3">
      <c r="A9" s="7"/>
      <c r="B9" s="7" t="s">
        <v>10</v>
      </c>
      <c r="C9" s="7"/>
      <c r="D9" s="7"/>
      <c r="E9" s="7"/>
      <c r="F9" s="7"/>
      <c r="G9" s="7"/>
      <c r="H9" s="7"/>
      <c r="I9" s="8"/>
      <c r="J9" s="8"/>
      <c r="K9" s="8"/>
      <c r="L9" s="8"/>
    </row>
    <row r="10" spans="1:12" s="2" customFormat="1" ht="14.45" x14ac:dyDescent="0.3">
      <c r="A10" s="1">
        <v>5</v>
      </c>
      <c r="B10" s="11" t="s">
        <v>73</v>
      </c>
      <c r="C10" s="11" t="s">
        <v>42</v>
      </c>
      <c r="D10" s="13">
        <v>93931</v>
      </c>
      <c r="E10" s="21" t="str">
        <f>VLOOKUP(D10,WYKŁAD1!$D$2:$H$701,5,0)</f>
        <v>+</v>
      </c>
      <c r="F10" s="21" t="str">
        <f>VLOOKUP(D10,WYKŁAD2!$D$2:$H$701,5,0)</f>
        <v>+</v>
      </c>
      <c r="G10" s="21" t="str">
        <f>VLOOKUP(D10,WYKŁAD3!$D$2:$H$701,5,0)</f>
        <v>+</v>
      </c>
      <c r="H10" s="21" t="str">
        <f>VLOOKUP(D10,WYKŁAD4!$D$2:$H$699,5,0)</f>
        <v>+</v>
      </c>
      <c r="I10" s="28"/>
      <c r="J10" s="24"/>
      <c r="K10" s="47" t="s">
        <v>446</v>
      </c>
      <c r="L10" s="24"/>
    </row>
    <row r="11" spans="1:12" s="2" customFormat="1" ht="14.45" x14ac:dyDescent="0.3">
      <c r="A11" s="11">
        <v>7</v>
      </c>
      <c r="B11" s="11" t="s">
        <v>43</v>
      </c>
      <c r="C11" s="11" t="s">
        <v>44</v>
      </c>
      <c r="D11" s="46">
        <v>93552</v>
      </c>
      <c r="E11" s="21" t="str">
        <f>VLOOKUP(D11,WYKŁAD1!$D$2:$H$701,5,0)</f>
        <v>+</v>
      </c>
      <c r="F11" s="21" t="str">
        <f>VLOOKUP(D11,WYKŁAD2!$D$2:$H$701,5,0)</f>
        <v>+</v>
      </c>
      <c r="G11" s="21" t="str">
        <f>VLOOKUP(D11,WYKŁAD3!$D$2:$H$701,5,0)</f>
        <v>+</v>
      </c>
      <c r="H11" s="21" t="str">
        <f>VLOOKUP(D11,WYKŁAD4!$D$2:$H$699,5,0)</f>
        <v>+</v>
      </c>
      <c r="I11" s="28"/>
      <c r="J11" s="24"/>
      <c r="K11" s="47" t="s">
        <v>446</v>
      </c>
      <c r="L11" s="24"/>
    </row>
    <row r="12" spans="1:12" s="2" customFormat="1" ht="14.45" x14ac:dyDescent="0.3">
      <c r="A12" s="1">
        <v>12</v>
      </c>
      <c r="B12" s="11" t="s">
        <v>57</v>
      </c>
      <c r="C12" s="11" t="s">
        <v>58</v>
      </c>
      <c r="D12" s="13">
        <v>93588</v>
      </c>
      <c r="E12" s="21" t="str">
        <f>VLOOKUP(D12,WYKŁAD1!$D$2:$H$701,5,0)</f>
        <v>+</v>
      </c>
      <c r="F12" s="21" t="str">
        <f>VLOOKUP(D12,WYKŁAD2!$D$2:$H$701,5,0)</f>
        <v>+</v>
      </c>
      <c r="G12" s="21" t="str">
        <f>VLOOKUP(D12,WYKŁAD3!$D$2:$H$701,5,0)</f>
        <v>+</v>
      </c>
      <c r="H12" s="21" t="str">
        <f>VLOOKUP(D12,WYKŁAD4!$D$2:$H$699,5,0)</f>
        <v>+</v>
      </c>
      <c r="I12" s="28"/>
      <c r="J12" s="24"/>
      <c r="K12" s="47" t="s">
        <v>446</v>
      </c>
      <c r="L12" s="24"/>
    </row>
    <row r="13" spans="1:12" s="2" customFormat="1" ht="14.45" x14ac:dyDescent="0.3">
      <c r="A13" s="11">
        <v>15</v>
      </c>
      <c r="B13" s="11" t="s">
        <v>62</v>
      </c>
      <c r="C13" s="11" t="s">
        <v>63</v>
      </c>
      <c r="D13" s="13">
        <v>93599</v>
      </c>
      <c r="E13" s="21" t="str">
        <f>VLOOKUP(D13,WYKŁAD1!$D$2:$H$701,5,0)</f>
        <v>+</v>
      </c>
      <c r="F13" s="21" t="str">
        <f>VLOOKUP(D13,WYKŁAD2!$D$2:$H$701,5,0)</f>
        <v>+</v>
      </c>
      <c r="G13" s="21" t="str">
        <f>VLOOKUP(D13,WYKŁAD3!$D$2:$H$701,5,0)</f>
        <v>+</v>
      </c>
      <c r="H13" s="21" t="str">
        <f>VLOOKUP(D13,WYKŁAD4!$D$2:$H$699,5,0)</f>
        <v>+</v>
      </c>
      <c r="I13" s="28"/>
      <c r="J13" s="24"/>
      <c r="K13" s="47" t="s">
        <v>446</v>
      </c>
      <c r="L13" s="24"/>
    </row>
    <row r="14" spans="1:12" s="9" customFormat="1" ht="14.45" x14ac:dyDescent="0.3">
      <c r="A14" s="7"/>
      <c r="B14" s="7" t="s">
        <v>11</v>
      </c>
      <c r="C14" s="7"/>
      <c r="D14" s="7"/>
      <c r="E14" s="7"/>
      <c r="F14" s="7"/>
      <c r="G14" s="7"/>
      <c r="H14" s="7"/>
      <c r="I14" s="8"/>
      <c r="J14" s="8"/>
      <c r="K14" s="8"/>
      <c r="L14" s="8"/>
    </row>
    <row r="15" spans="1:12" s="2" customFormat="1" ht="14.45" x14ac:dyDescent="0.3">
      <c r="A15" s="1">
        <v>2</v>
      </c>
      <c r="B15" s="1" t="s">
        <v>75</v>
      </c>
      <c r="C15" s="1" t="s">
        <v>23</v>
      </c>
      <c r="D15" s="13">
        <v>93542</v>
      </c>
      <c r="E15" s="21" t="str">
        <f>VLOOKUP(D15,WYKŁAD1!$D$2:$H$701,5,0)</f>
        <v>+</v>
      </c>
      <c r="F15" s="21" t="str">
        <f>VLOOKUP(D15,WYKŁAD2!$D$2:$H$701,5,0)</f>
        <v>+</v>
      </c>
      <c r="G15" s="21" t="str">
        <f>VLOOKUP(D15,WYKŁAD3!$D$2:$H$701,5,0)</f>
        <v>+</v>
      </c>
      <c r="H15" s="21" t="str">
        <f>VLOOKUP(D15,WYKŁAD4!$D$2:$H$699,5,0)</f>
        <v>+</v>
      </c>
      <c r="I15" s="28"/>
      <c r="J15" s="24"/>
      <c r="K15" s="24"/>
      <c r="L15" s="47" t="s">
        <v>446</v>
      </c>
    </row>
    <row r="16" spans="1:12" s="18" customFormat="1" ht="14.45" hidden="1" x14ac:dyDescent="0.3">
      <c r="A16" s="16">
        <v>4</v>
      </c>
      <c r="B16" s="16" t="s">
        <v>78</v>
      </c>
      <c r="C16" s="16" t="s">
        <v>79</v>
      </c>
      <c r="D16" s="17">
        <v>91668</v>
      </c>
      <c r="E16" s="21" t="e">
        <f>VLOOKUP(D16,WYKŁAD1!$D$2:$H$701,5,0)</f>
        <v>#N/A</v>
      </c>
      <c r="F16" s="21" t="e">
        <f>VLOOKUP(D16,WYKŁAD2!$D$2:$H$701,5,0)</f>
        <v>#N/A</v>
      </c>
      <c r="G16" s="21" t="e">
        <f>VLOOKUP(D16,WYKŁAD3!$D$2:$H$701,5,0)</f>
        <v>#N/A</v>
      </c>
      <c r="H16" s="21" t="e">
        <f>VLOOKUP(D16,WYKŁAD4!$D$2:$H$699,5,0)</f>
        <v>#N/A</v>
      </c>
      <c r="I16" s="28" t="e">
        <f>VLOOKUP(D16,NERWY!$C$2:$F$400,4,0)</f>
        <v>#N/A</v>
      </c>
      <c r="J16" s="24" t="e">
        <f>VLOOKUP(D16,MIĘŚNIE!$C$2:$F$400,4,0)</f>
        <v>#N/A</v>
      </c>
      <c r="K16" s="24" t="e">
        <f>VLOOKUP(D16,KRĄŻENIE1!$C$2:$F$400,4,0)</f>
        <v>#N/A</v>
      </c>
      <c r="L16" s="24" t="e">
        <f>VLOOKUP(D16,ZMYSŁY!$C$2:$F$400,4,0)</f>
        <v>#N/A</v>
      </c>
    </row>
    <row r="17" spans="1:12" s="2" customFormat="1" ht="14.45" x14ac:dyDescent="0.3">
      <c r="A17" s="1">
        <v>4</v>
      </c>
      <c r="B17" s="1" t="s">
        <v>76</v>
      </c>
      <c r="C17" s="1" t="s">
        <v>77</v>
      </c>
      <c r="D17" s="13">
        <v>93547</v>
      </c>
      <c r="E17" s="21" t="str">
        <f>VLOOKUP(D17,WYKŁAD1!$D$2:$H$701,5,0)</f>
        <v>+</v>
      </c>
      <c r="F17" s="21" t="str">
        <f>VLOOKUP(D17,WYKŁAD2!$D$2:$H$701,5,0)</f>
        <v>+</v>
      </c>
      <c r="G17" s="22" t="str">
        <f>VLOOKUP(D17,WYKŁAD3!$D$2:$H$701,5,0)</f>
        <v>-</v>
      </c>
      <c r="H17" s="22" t="s">
        <v>447</v>
      </c>
      <c r="I17" s="28"/>
      <c r="J17" s="24"/>
      <c r="K17" s="47" t="s">
        <v>446</v>
      </c>
      <c r="L17" s="24"/>
    </row>
    <row r="18" spans="1:12" s="18" customFormat="1" ht="14.45" hidden="1" x14ac:dyDescent="0.3">
      <c r="A18" s="16">
        <v>5</v>
      </c>
      <c r="B18" s="16" t="s">
        <v>78</v>
      </c>
      <c r="C18" s="16" t="s">
        <v>79</v>
      </c>
      <c r="D18" s="17">
        <v>91668</v>
      </c>
      <c r="E18" s="41" t="s">
        <v>447</v>
      </c>
      <c r="F18" s="41" t="s">
        <v>447</v>
      </c>
      <c r="G18" s="41" t="s">
        <v>447</v>
      </c>
      <c r="H18" s="41" t="s">
        <v>447</v>
      </c>
      <c r="I18" s="28" t="e">
        <f>VLOOKUP(D18,NERWY!$C$2:$F$400,4,0)</f>
        <v>#N/A</v>
      </c>
      <c r="J18" s="24" t="e">
        <f>VLOOKUP(D18,MIĘŚNIE!$C$2:$F$400,4,0)</f>
        <v>#N/A</v>
      </c>
      <c r="K18" s="47" t="e">
        <f>VLOOKUP(D18,KRĄŻENIE1!$C$2:$F$400,4,0)</f>
        <v>#N/A</v>
      </c>
      <c r="L18" s="24" t="e">
        <f>VLOOKUP(D18,ZMYSŁY!$C$2:$F$400,4,0)</f>
        <v>#N/A</v>
      </c>
    </row>
    <row r="19" spans="1:12" s="18" customFormat="1" ht="14.45" hidden="1" x14ac:dyDescent="0.3">
      <c r="A19" s="16">
        <v>6</v>
      </c>
      <c r="B19" s="16" t="s">
        <v>80</v>
      </c>
      <c r="C19" s="16" t="s">
        <v>81</v>
      </c>
      <c r="D19" s="17">
        <v>80946</v>
      </c>
      <c r="E19" s="41" t="s">
        <v>447</v>
      </c>
      <c r="F19" s="41" t="s">
        <v>447</v>
      </c>
      <c r="G19" s="41" t="s">
        <v>447</v>
      </c>
      <c r="H19" s="41" t="s">
        <v>447</v>
      </c>
      <c r="I19" s="28" t="e">
        <f>VLOOKUP(D19,NERWY!$C$2:$F$400,4,0)</f>
        <v>#N/A</v>
      </c>
      <c r="J19" s="24" t="e">
        <f>VLOOKUP(D19,MIĘŚNIE!$C$2:$F$400,4,0)</f>
        <v>#N/A</v>
      </c>
      <c r="K19" s="47" t="e">
        <f>VLOOKUP(D19,KRĄŻENIE1!$C$2:$F$400,4,0)</f>
        <v>#N/A</v>
      </c>
      <c r="L19" s="24" t="e">
        <f>VLOOKUP(D19,ZMYSŁY!$C$2:$F$400,4,0)</f>
        <v>#N/A</v>
      </c>
    </row>
    <row r="20" spans="1:12" s="2" customFormat="1" ht="14.45" x14ac:dyDescent="0.3">
      <c r="A20" s="1">
        <v>5</v>
      </c>
      <c r="B20" s="1" t="s">
        <v>83</v>
      </c>
      <c r="C20" s="1" t="s">
        <v>84</v>
      </c>
      <c r="D20" s="13">
        <v>93560</v>
      </c>
      <c r="E20" s="21" t="str">
        <f>VLOOKUP(D20,WYKŁAD1!$D$2:$H$701,5,0)</f>
        <v>+</v>
      </c>
      <c r="F20" s="21" t="str">
        <f>VLOOKUP(D20,WYKŁAD2!$D$2:$H$701,5,0)</f>
        <v>+</v>
      </c>
      <c r="G20" s="21" t="str">
        <f>VLOOKUP(D20,WYKŁAD3!$D$2:$H$701,5,0)</f>
        <v>+</v>
      </c>
      <c r="H20" s="21" t="str">
        <f>VLOOKUP(D20,WYKŁAD4!$D$2:$H$699,5,0)</f>
        <v>+</v>
      </c>
      <c r="I20" s="28"/>
      <c r="J20" s="24"/>
      <c r="K20" s="47" t="s">
        <v>446</v>
      </c>
      <c r="L20" s="24"/>
    </row>
    <row r="21" spans="1:12" s="18" customFormat="1" ht="14.45" hidden="1" x14ac:dyDescent="0.3">
      <c r="A21" s="16">
        <v>9</v>
      </c>
      <c r="B21" s="16" t="s">
        <v>85</v>
      </c>
      <c r="C21" s="16" t="s">
        <v>86</v>
      </c>
      <c r="D21" s="17">
        <v>93567</v>
      </c>
      <c r="E21" s="41" t="s">
        <v>447</v>
      </c>
      <c r="F21" s="41" t="s">
        <v>447</v>
      </c>
      <c r="G21" s="41" t="s">
        <v>447</v>
      </c>
      <c r="H21" s="41" t="s">
        <v>447</v>
      </c>
      <c r="I21" s="28" t="e">
        <f>VLOOKUP(D21,NERWY!$C$2:$F$400,4,0)</f>
        <v>#N/A</v>
      </c>
      <c r="J21" s="24" t="e">
        <f>VLOOKUP(D21,MIĘŚNIE!$C$2:$F$400,4,0)</f>
        <v>#N/A</v>
      </c>
      <c r="K21" s="24" t="e">
        <f>VLOOKUP(D21,KRĄŻENIE1!$C$2:$F$400,4,0)</f>
        <v>#N/A</v>
      </c>
      <c r="L21" s="24" t="e">
        <f>VLOOKUP(D21,ZMYSŁY!$C$2:$F$400,4,0)</f>
        <v>#N/A</v>
      </c>
    </row>
    <row r="22" spans="1:12" s="2" customFormat="1" ht="14.45" x14ac:dyDescent="0.3">
      <c r="A22" s="1">
        <v>7</v>
      </c>
      <c r="B22" s="1" t="s">
        <v>87</v>
      </c>
      <c r="C22" s="1" t="s">
        <v>27</v>
      </c>
      <c r="D22" s="13">
        <v>93570</v>
      </c>
      <c r="E22" s="21" t="str">
        <f>VLOOKUP(D22,WYKŁAD1!$D$2:$H$701,5,0)</f>
        <v>+</v>
      </c>
      <c r="F22" s="21" t="str">
        <f>VLOOKUP(D22,WYKŁAD2!$D$2:$H$701,5,0)</f>
        <v>+</v>
      </c>
      <c r="G22" s="21" t="str">
        <f>VLOOKUP(D22,WYKŁAD3!$D$2:$H$701,5,0)</f>
        <v>+</v>
      </c>
      <c r="H22" s="21" t="str">
        <f>VLOOKUP(D22,WYKŁAD4!$D$2:$H$699,5,0)</f>
        <v>+</v>
      </c>
      <c r="I22" s="28"/>
      <c r="J22" s="24"/>
      <c r="K22" s="47" t="s">
        <v>446</v>
      </c>
      <c r="L22" s="24"/>
    </row>
    <row r="23" spans="1:12" s="2" customFormat="1" x14ac:dyDescent="0.25">
      <c r="A23" s="1">
        <v>9</v>
      </c>
      <c r="B23" s="1" t="s">
        <v>89</v>
      </c>
      <c r="C23" s="1" t="s">
        <v>90</v>
      </c>
      <c r="D23" s="13">
        <v>93577</v>
      </c>
      <c r="E23" s="21" t="str">
        <f>VLOOKUP(D23,WYKŁAD1!$D$2:$H$701,5,0)</f>
        <v>+</v>
      </c>
      <c r="F23" s="21" t="str">
        <f>VLOOKUP(D23,WYKŁAD2!$D$2:$H$701,5,0)</f>
        <v>+</v>
      </c>
      <c r="G23" s="21" t="str">
        <f>VLOOKUP(D23,WYKŁAD3!$D$2:$H$701,5,0)</f>
        <v>+</v>
      </c>
      <c r="H23" s="21" t="str">
        <f>VLOOKUP(D23,WYKŁAD4!$D$2:$H$699,5,0)</f>
        <v>+</v>
      </c>
      <c r="I23" s="63" t="s">
        <v>446</v>
      </c>
      <c r="J23" s="24"/>
      <c r="K23" s="24"/>
      <c r="L23" s="47" t="s">
        <v>446</v>
      </c>
    </row>
    <row r="24" spans="1:12" s="2" customFormat="1" ht="14.45" x14ac:dyDescent="0.3">
      <c r="A24" s="1">
        <v>12</v>
      </c>
      <c r="B24" s="1" t="s">
        <v>94</v>
      </c>
      <c r="C24" s="1" t="s">
        <v>95</v>
      </c>
      <c r="D24" s="13">
        <v>87302</v>
      </c>
      <c r="E24" s="21" t="str">
        <f>VLOOKUP(D24,WYKŁAD1!$D$2:$H$701,5,0)</f>
        <v>+</v>
      </c>
      <c r="F24" s="21" t="str">
        <f>VLOOKUP(D24,WYKŁAD2!$D$2:$H$701,5,0)</f>
        <v>+</v>
      </c>
      <c r="G24" s="21" t="str">
        <f>VLOOKUP(D24,WYKŁAD3!$D$2:$H$701,5,0)</f>
        <v>+</v>
      </c>
      <c r="H24" s="21" t="str">
        <f>VLOOKUP(D24,WYKŁAD4!$D$2:$H$699,5,0)</f>
        <v>+</v>
      </c>
      <c r="I24" s="28"/>
      <c r="J24" s="24"/>
      <c r="K24" s="24"/>
      <c r="L24" s="47" t="s">
        <v>446</v>
      </c>
    </row>
    <row r="25" spans="1:12" s="2" customFormat="1" ht="14.45" x14ac:dyDescent="0.3">
      <c r="A25" s="1">
        <v>13</v>
      </c>
      <c r="B25" s="1" t="s">
        <v>96</v>
      </c>
      <c r="C25" s="1" t="s">
        <v>60</v>
      </c>
      <c r="D25" s="13">
        <v>93589</v>
      </c>
      <c r="E25" s="21" t="str">
        <f>VLOOKUP(D25,WYKŁAD1!$D$2:$H$701,5,0)</f>
        <v>+</v>
      </c>
      <c r="F25" s="21" t="str">
        <f>VLOOKUP(D25,WYKŁAD2!$D$2:$H$701,5,0)</f>
        <v>+</v>
      </c>
      <c r="G25" s="21" t="str">
        <f>VLOOKUP(D25,WYKŁAD3!$D$2:$H$701,5,0)</f>
        <v>+</v>
      </c>
      <c r="H25" s="21" t="str">
        <f>VLOOKUP(D25,WYKŁAD4!$D$2:$H$699,5,0)</f>
        <v>+</v>
      </c>
      <c r="I25" s="28"/>
      <c r="J25" s="24"/>
      <c r="K25" s="47" t="s">
        <v>446</v>
      </c>
      <c r="L25" s="24"/>
    </row>
    <row r="26" spans="1:12" s="9" customFormat="1" ht="14.45" x14ac:dyDescent="0.3">
      <c r="A26" s="7"/>
      <c r="B26" s="7" t="s">
        <v>12</v>
      </c>
      <c r="C26" s="7"/>
      <c r="D26" s="7"/>
      <c r="E26" s="7"/>
      <c r="F26" s="7"/>
      <c r="G26" s="7"/>
      <c r="H26" s="7"/>
      <c r="I26" s="8"/>
      <c r="J26" s="8"/>
      <c r="K26" s="8"/>
      <c r="L26" s="8"/>
    </row>
    <row r="27" spans="1:12" s="2" customFormat="1" ht="14.45" x14ac:dyDescent="0.3">
      <c r="A27" s="1">
        <v>1</v>
      </c>
      <c r="B27" s="1" t="s">
        <v>101</v>
      </c>
      <c r="C27" s="1" t="s">
        <v>58</v>
      </c>
      <c r="D27" s="13">
        <v>93513</v>
      </c>
      <c r="E27" s="21" t="s">
        <v>446</v>
      </c>
      <c r="F27" s="21" t="str">
        <f>VLOOKUP(D27,WYKŁAD2!$D$2:$H$701,5,0)</f>
        <v>+</v>
      </c>
      <c r="G27" s="21" t="str">
        <f>VLOOKUP(D27,WYKŁAD3!$D$2:$H$701,5,0)</f>
        <v>+</v>
      </c>
      <c r="H27" s="21" t="str">
        <f>VLOOKUP(D27,WYKŁAD4!$D$2:$H$699,5,0)</f>
        <v>+</v>
      </c>
      <c r="I27" s="28"/>
      <c r="J27" s="24"/>
      <c r="K27" s="24"/>
      <c r="L27" s="47" t="s">
        <v>446</v>
      </c>
    </row>
    <row r="28" spans="1:12" s="2" customFormat="1" ht="14.45" x14ac:dyDescent="0.3">
      <c r="A28" s="1">
        <v>2</v>
      </c>
      <c r="B28" s="1" t="s">
        <v>102</v>
      </c>
      <c r="C28" s="1" t="s">
        <v>35</v>
      </c>
      <c r="D28" s="13">
        <v>93514</v>
      </c>
      <c r="E28" s="21" t="str">
        <f>VLOOKUP(D28,WYKŁAD1!$D$2:$H$701,5,0)</f>
        <v>+</v>
      </c>
      <c r="F28" s="21" t="str">
        <f>VLOOKUP(D28,WYKŁAD2!$D$2:$H$701,5,0)</f>
        <v>+</v>
      </c>
      <c r="G28" s="22" t="str">
        <f>VLOOKUP(D28,WYKŁAD3!$D$2:$H$701,5,0)</f>
        <v>-</v>
      </c>
      <c r="H28" s="21" t="str">
        <f>VLOOKUP(D28,WYKŁAD4!$D$2:$H$699,5,0)</f>
        <v>+</v>
      </c>
      <c r="I28" s="28"/>
      <c r="J28" s="47" t="s">
        <v>446</v>
      </c>
      <c r="K28" s="47" t="s">
        <v>446</v>
      </c>
      <c r="L28" s="47" t="s">
        <v>446</v>
      </c>
    </row>
    <row r="29" spans="1:12" s="2" customFormat="1" ht="14.45" x14ac:dyDescent="0.3">
      <c r="A29" s="1">
        <v>3</v>
      </c>
      <c r="B29" s="1" t="s">
        <v>103</v>
      </c>
      <c r="C29" s="1" t="s">
        <v>25</v>
      </c>
      <c r="D29" s="13">
        <v>93522</v>
      </c>
      <c r="E29" s="21" t="str">
        <f>VLOOKUP(D29,WYKŁAD1!$D$2:$H$701,5,0)</f>
        <v>+</v>
      </c>
      <c r="F29" s="21" t="str">
        <f>VLOOKUP(D29,WYKŁAD2!$D$2:$H$701,5,0)</f>
        <v>+</v>
      </c>
      <c r="G29" s="21" t="str">
        <f>VLOOKUP(D29,WYKŁAD3!$D$2:$H$701,5,0)</f>
        <v>+</v>
      </c>
      <c r="H29" s="21" t="str">
        <f>VLOOKUP(D29,WYKŁAD4!$D$2:$H$699,5,0)</f>
        <v>+</v>
      </c>
      <c r="I29" s="28"/>
      <c r="J29" s="24"/>
      <c r="K29" s="24"/>
      <c r="L29" s="47" t="s">
        <v>446</v>
      </c>
    </row>
    <row r="30" spans="1:12" s="2" customFormat="1" x14ac:dyDescent="0.25">
      <c r="A30" s="1">
        <v>5</v>
      </c>
      <c r="B30" s="1" t="s">
        <v>105</v>
      </c>
      <c r="C30" s="1" t="s">
        <v>106</v>
      </c>
      <c r="D30" s="13">
        <v>93616</v>
      </c>
      <c r="E30" s="22" t="str">
        <f>VLOOKUP(D30,WYKŁAD1!$D$2:$H$701,5,0)</f>
        <v>-</v>
      </c>
      <c r="F30" s="21" t="str">
        <f>VLOOKUP(D30,WYKŁAD2!$D$2:$H$701,5,0)</f>
        <v>+</v>
      </c>
      <c r="G30" s="21" t="str">
        <f>VLOOKUP(D30,WYKŁAD3!$D$2:$H$701,5,0)</f>
        <v>+</v>
      </c>
      <c r="H30" s="21" t="str">
        <f>VLOOKUP(D30,WYKŁAD4!$D$2:$H$699,5,0)</f>
        <v>+</v>
      </c>
      <c r="I30" s="28"/>
      <c r="J30" s="24"/>
      <c r="K30" s="47" t="s">
        <v>446</v>
      </c>
      <c r="L30" s="24"/>
    </row>
    <row r="31" spans="1:12" s="2" customFormat="1" x14ac:dyDescent="0.25">
      <c r="A31" s="1">
        <v>7</v>
      </c>
      <c r="B31" s="1" t="s">
        <v>108</v>
      </c>
      <c r="C31" s="1" t="s">
        <v>109</v>
      </c>
      <c r="D31" s="13">
        <v>93531</v>
      </c>
      <c r="E31" s="21" t="str">
        <f>VLOOKUP(D31,WYKŁAD1!$D$2:$H$701,5,0)</f>
        <v>+</v>
      </c>
      <c r="F31" s="21" t="str">
        <f>VLOOKUP(D31,WYKŁAD2!$D$2:$H$701,5,0)</f>
        <v>+</v>
      </c>
      <c r="G31" s="21" t="str">
        <f>VLOOKUP(D31,WYKŁAD3!$D$2:$H$701,5,0)</f>
        <v>+</v>
      </c>
      <c r="H31" s="21" t="str">
        <f>VLOOKUP(D31,WYKŁAD4!$D$2:$H$699,5,0)</f>
        <v>+</v>
      </c>
      <c r="I31" s="28"/>
      <c r="J31" s="24"/>
      <c r="K31" s="47" t="s">
        <v>446</v>
      </c>
      <c r="L31" s="47" t="s">
        <v>446</v>
      </c>
    </row>
    <row r="32" spans="1:12" s="2" customFormat="1" x14ac:dyDescent="0.25">
      <c r="A32" s="1">
        <v>8</v>
      </c>
      <c r="B32" s="1" t="s">
        <v>110</v>
      </c>
      <c r="C32" s="1" t="s">
        <v>55</v>
      </c>
      <c r="D32" s="13">
        <v>87358</v>
      </c>
      <c r="E32" s="22" t="s">
        <v>447</v>
      </c>
      <c r="F32" s="22" t="s">
        <v>447</v>
      </c>
      <c r="G32" s="22" t="s">
        <v>447</v>
      </c>
      <c r="H32" s="22" t="s">
        <v>447</v>
      </c>
      <c r="I32" s="28" t="s">
        <v>446</v>
      </c>
      <c r="J32" s="28" t="s">
        <v>446</v>
      </c>
      <c r="K32" s="28" t="s">
        <v>446</v>
      </c>
      <c r="L32" s="28" t="s">
        <v>446</v>
      </c>
    </row>
    <row r="33" spans="1:12" s="2" customFormat="1" x14ac:dyDescent="0.25">
      <c r="A33" s="1">
        <v>9</v>
      </c>
      <c r="B33" s="1" t="s">
        <v>111</v>
      </c>
      <c r="C33" s="1" t="s">
        <v>23</v>
      </c>
      <c r="D33" s="13">
        <v>93546</v>
      </c>
      <c r="E33" s="21" t="str">
        <f>VLOOKUP(D33,WYKŁAD1!$D$2:$H$701,5,0)</f>
        <v>+</v>
      </c>
      <c r="F33" s="21" t="str">
        <f>VLOOKUP(D33,WYKŁAD2!$D$2:$H$701,5,0)</f>
        <v>+</v>
      </c>
      <c r="G33" s="21" t="str">
        <f>VLOOKUP(D33,WYKŁAD3!$D$2:$H$701,5,0)</f>
        <v>+</v>
      </c>
      <c r="H33" s="21" t="str">
        <f>VLOOKUP(D33,WYKŁAD4!$D$2:$H$699,5,0)</f>
        <v>+</v>
      </c>
      <c r="I33" s="63" t="s">
        <v>446</v>
      </c>
      <c r="J33" s="24"/>
      <c r="K33" s="24"/>
      <c r="L33" s="24"/>
    </row>
    <row r="34" spans="1:12" s="2" customFormat="1" x14ac:dyDescent="0.25">
      <c r="A34" s="1">
        <v>10</v>
      </c>
      <c r="B34" s="1" t="s">
        <v>112</v>
      </c>
      <c r="C34" s="1" t="s">
        <v>113</v>
      </c>
      <c r="D34" s="13">
        <v>93060</v>
      </c>
      <c r="E34" s="21" t="str">
        <f>VLOOKUP(D34,WYKŁAD1!$D$2:$H$701,5,0)</f>
        <v>+</v>
      </c>
      <c r="F34" s="21" t="str">
        <f>VLOOKUP(D34,WYKŁAD2!$D$2:$H$701,5,0)</f>
        <v>+</v>
      </c>
      <c r="G34" s="21" t="str">
        <f>VLOOKUP(D34,WYKŁAD3!$D$2:$H$701,5,0)</f>
        <v>+</v>
      </c>
      <c r="H34" s="21" t="str">
        <f>VLOOKUP(D34,WYKŁAD4!$D$2:$H$699,5,0)</f>
        <v>+</v>
      </c>
      <c r="I34" s="28"/>
      <c r="J34" s="24"/>
      <c r="K34" s="24"/>
      <c r="L34" s="47" t="s">
        <v>446</v>
      </c>
    </row>
    <row r="35" spans="1:12" s="18" customFormat="1" ht="14.45" hidden="1" x14ac:dyDescent="0.3">
      <c r="A35" s="16">
        <v>11</v>
      </c>
      <c r="B35" s="16" t="s">
        <v>114</v>
      </c>
      <c r="C35" s="16" t="s">
        <v>31</v>
      </c>
      <c r="D35" s="17">
        <v>91665</v>
      </c>
      <c r="E35" s="41" t="s">
        <v>447</v>
      </c>
      <c r="F35" s="41" t="s">
        <v>447</v>
      </c>
      <c r="G35" s="41" t="s">
        <v>447</v>
      </c>
      <c r="H35" s="41" t="s">
        <v>447</v>
      </c>
      <c r="I35" s="28" t="e">
        <f>VLOOKUP(D35,NERWY!$C$2:$F$400,4,0)</f>
        <v>#N/A</v>
      </c>
      <c r="J35" s="24" t="e">
        <f>VLOOKUP(D35,MIĘŚNIE!$C$2:$F$400,4,0)</f>
        <v>#N/A</v>
      </c>
      <c r="K35" s="24" t="e">
        <f>VLOOKUP(D35,KRĄŻENIE1!$C$2:$F$400,4,0)</f>
        <v>#N/A</v>
      </c>
      <c r="L35" s="24" t="e">
        <f>VLOOKUP(D35,ZMYSŁY!$C$2:$F$400,4,0)</f>
        <v>#N/A</v>
      </c>
    </row>
    <row r="36" spans="1:12" s="18" customFormat="1" ht="14.45" hidden="1" x14ac:dyDescent="0.3">
      <c r="A36" s="16">
        <v>12</v>
      </c>
      <c r="B36" s="16" t="s">
        <v>115</v>
      </c>
      <c r="C36" s="16" t="s">
        <v>116</v>
      </c>
      <c r="D36" s="17">
        <v>94192</v>
      </c>
      <c r="E36" s="41" t="s">
        <v>447</v>
      </c>
      <c r="F36" s="41" t="s">
        <v>447</v>
      </c>
      <c r="G36" s="41" t="s">
        <v>447</v>
      </c>
      <c r="H36" s="41" t="s">
        <v>447</v>
      </c>
      <c r="I36" s="28" t="e">
        <f>VLOOKUP(D36,NERWY!$C$2:$F$400,4,0)</f>
        <v>#N/A</v>
      </c>
      <c r="J36" s="24" t="e">
        <f>VLOOKUP(D36,MIĘŚNIE!$C$2:$F$400,4,0)</f>
        <v>#N/A</v>
      </c>
      <c r="K36" s="24" t="e">
        <f>VLOOKUP(D36,KRĄŻENIE1!$C$2:$F$400,4,0)</f>
        <v>#N/A</v>
      </c>
      <c r="L36" s="24" t="e">
        <f>VLOOKUP(D36,ZMYSŁY!$C$2:$F$400,4,0)</f>
        <v>#N/A</v>
      </c>
    </row>
    <row r="37" spans="1:12" s="18" customFormat="1" ht="14.45" hidden="1" x14ac:dyDescent="0.3">
      <c r="A37" s="16">
        <v>13</v>
      </c>
      <c r="B37" s="16" t="s">
        <v>97</v>
      </c>
      <c r="C37" s="16" t="s">
        <v>70</v>
      </c>
      <c r="D37" s="17">
        <v>93594</v>
      </c>
      <c r="E37" s="41" t="s">
        <v>447</v>
      </c>
      <c r="F37" s="41" t="s">
        <v>447</v>
      </c>
      <c r="G37" s="41" t="s">
        <v>447</v>
      </c>
      <c r="H37" s="41" t="s">
        <v>447</v>
      </c>
      <c r="I37" s="28" t="e">
        <f>VLOOKUP(D37,NERWY!$C$2:$F$400,4,0)</f>
        <v>#N/A</v>
      </c>
      <c r="J37" s="24" t="e">
        <f>VLOOKUP(D37,MIĘŚNIE!$C$2:$F$400,4,0)</f>
        <v>#N/A</v>
      </c>
      <c r="K37" s="24" t="e">
        <f>VLOOKUP(D37,KRĄŻENIE1!$C$2:$F$400,4,0)</f>
        <v>#N/A</v>
      </c>
      <c r="L37" s="24" t="e">
        <f>VLOOKUP(D37,ZMYSŁY!$C$2:$F$400,4,0)</f>
        <v>#N/A</v>
      </c>
    </row>
    <row r="38" spans="1:12" s="18" customFormat="1" ht="14.45" hidden="1" x14ac:dyDescent="0.3">
      <c r="A38" s="16">
        <v>14</v>
      </c>
      <c r="B38" s="16" t="s">
        <v>114</v>
      </c>
      <c r="C38" s="16" t="s">
        <v>31</v>
      </c>
      <c r="D38" s="17">
        <v>91665</v>
      </c>
      <c r="E38" s="22" t="e">
        <f>VLOOKUP(D38,WYKŁAD1!$D$2:$H$701,5,0)</f>
        <v>#N/A</v>
      </c>
      <c r="F38" s="21" t="e">
        <f>VLOOKUP(D38,WYKŁAD2!$D$2:$H$701,5,0)</f>
        <v>#N/A</v>
      </c>
      <c r="G38" s="21" t="e">
        <f>VLOOKUP(D38,WYKŁAD3!$D$2:$H$701,5,0)</f>
        <v>#N/A</v>
      </c>
      <c r="H38" s="21" t="e">
        <f>VLOOKUP(D38,WYKŁAD4!$D$2:$H$699,5,0)</f>
        <v>#N/A</v>
      </c>
      <c r="I38" s="28" t="e">
        <f>VLOOKUP(D38,NERWY!$C$2:$F$400,4,0)</f>
        <v>#N/A</v>
      </c>
      <c r="J38" s="24" t="e">
        <f>VLOOKUP(D38,MIĘŚNIE!$C$2:$F$400,4,0)</f>
        <v>#N/A</v>
      </c>
      <c r="K38" s="24" t="e">
        <f>VLOOKUP(D38,KRĄŻENIE1!$C$2:$F$400,4,0)</f>
        <v>#N/A</v>
      </c>
      <c r="L38" s="24" t="e">
        <f>VLOOKUP(D38,ZMYSŁY!$C$2:$F$400,4,0)</f>
        <v>#N/A</v>
      </c>
    </row>
    <row r="39" spans="1:12" s="2" customFormat="1" ht="14.45" x14ac:dyDescent="0.3">
      <c r="A39" s="1">
        <v>11</v>
      </c>
      <c r="B39" s="1" t="s">
        <v>117</v>
      </c>
      <c r="C39" s="1" t="s">
        <v>35</v>
      </c>
      <c r="D39" s="13">
        <v>93667</v>
      </c>
      <c r="E39" s="22" t="s">
        <v>447</v>
      </c>
      <c r="F39" s="22" t="s">
        <v>447</v>
      </c>
      <c r="G39" s="22" t="s">
        <v>447</v>
      </c>
      <c r="H39" s="21" t="str">
        <f>VLOOKUP(D39,WYKŁAD4!$D$2:$H$699,5,0)</f>
        <v>+</v>
      </c>
      <c r="I39" s="63" t="s">
        <v>446</v>
      </c>
      <c r="J39" s="47" t="s">
        <v>446</v>
      </c>
      <c r="K39" s="47" t="s">
        <v>446</v>
      </c>
      <c r="L39" s="24"/>
    </row>
    <row r="40" spans="1:12" s="2" customFormat="1" ht="14.45" x14ac:dyDescent="0.3">
      <c r="A40" s="1">
        <v>13</v>
      </c>
      <c r="B40" s="1" t="s">
        <v>99</v>
      </c>
      <c r="C40" s="1" t="s">
        <v>100</v>
      </c>
      <c r="D40" s="13">
        <v>93756</v>
      </c>
      <c r="E40" s="22" t="s">
        <v>447</v>
      </c>
      <c r="F40" s="21" t="str">
        <f>VLOOKUP(D40,WYKŁAD2!$D$2:$H$701,5,0)</f>
        <v>+</v>
      </c>
      <c r="G40" s="21" t="str">
        <f>VLOOKUP(D40,WYKŁAD3!$D$2:$H$701,5,0)</f>
        <v>+</v>
      </c>
      <c r="H40" s="21" t="str">
        <f>VLOOKUP(D40,WYKŁAD4!$D$2:$H$699,5,0)</f>
        <v>+</v>
      </c>
      <c r="I40" s="63" t="s">
        <v>446</v>
      </c>
      <c r="J40" s="24"/>
      <c r="K40" s="47" t="s">
        <v>446</v>
      </c>
      <c r="L40" s="24"/>
    </row>
    <row r="41" spans="1:12" s="9" customFormat="1" ht="14.45" x14ac:dyDescent="0.3">
      <c r="A41" s="7"/>
      <c r="B41" s="7" t="s">
        <v>13</v>
      </c>
      <c r="C41" s="7"/>
      <c r="D41" s="7"/>
      <c r="E41" s="7"/>
      <c r="F41" s="7"/>
      <c r="G41" s="7"/>
      <c r="H41" s="7"/>
      <c r="I41" s="8"/>
      <c r="J41" s="8"/>
      <c r="K41" s="8"/>
      <c r="L41" s="8"/>
    </row>
    <row r="42" spans="1:12" s="2" customFormat="1" ht="14.45" x14ac:dyDescent="0.3">
      <c r="A42" s="1">
        <v>3</v>
      </c>
      <c r="B42" s="1" t="s">
        <v>120</v>
      </c>
      <c r="C42" s="1" t="s">
        <v>63</v>
      </c>
      <c r="D42" s="13">
        <v>93930</v>
      </c>
      <c r="E42" s="21" t="str">
        <f>VLOOKUP(D42,WYKŁAD1!$D$2:$H$701,5,0)</f>
        <v>+</v>
      </c>
      <c r="F42" s="21" t="str">
        <f>VLOOKUP(D42,WYKŁAD2!$D$2:$H$701,5,0)</f>
        <v>+</v>
      </c>
      <c r="G42" s="21" t="str">
        <f>VLOOKUP(D42,WYKŁAD3!$D$2:$H$701,5,0)</f>
        <v>+</v>
      </c>
      <c r="H42" s="21" t="str">
        <f>VLOOKUP(D42,WYKŁAD4!$D$2:$H$699,5,0)</f>
        <v>+</v>
      </c>
      <c r="I42" s="28"/>
      <c r="J42" s="24"/>
      <c r="K42" s="24"/>
      <c r="L42" s="47" t="s">
        <v>446</v>
      </c>
    </row>
    <row r="43" spans="1:12" s="12" customFormat="1" x14ac:dyDescent="0.25">
      <c r="A43" s="11">
        <v>4</v>
      </c>
      <c r="B43" s="1" t="s">
        <v>121</v>
      </c>
      <c r="C43" s="1" t="s">
        <v>122</v>
      </c>
      <c r="D43" s="13">
        <v>93525</v>
      </c>
      <c r="E43" s="21" t="str">
        <f>VLOOKUP(D43,WYKŁAD1!$D$2:$H$701,5,0)</f>
        <v>+</v>
      </c>
      <c r="F43" s="21" t="str">
        <f>VLOOKUP(D43,WYKŁAD2!$D$2:$H$701,5,0)</f>
        <v>+</v>
      </c>
      <c r="G43" s="21" t="str">
        <f>VLOOKUP(D43,WYKŁAD3!$D$2:$H$701,5,0)</f>
        <v>+</v>
      </c>
      <c r="H43" s="21" t="str">
        <f>VLOOKUP(D43,WYKŁAD4!$D$2:$H$699,5,0)</f>
        <v>+</v>
      </c>
      <c r="I43" s="28"/>
      <c r="J43" s="24"/>
      <c r="K43" s="47" t="s">
        <v>446</v>
      </c>
      <c r="L43" s="47" t="s">
        <v>446</v>
      </c>
    </row>
    <row r="44" spans="1:12" s="12" customFormat="1" ht="14.45" x14ac:dyDescent="0.3">
      <c r="A44" s="11">
        <v>5</v>
      </c>
      <c r="B44" s="1" t="s">
        <v>123</v>
      </c>
      <c r="C44" s="1" t="s">
        <v>124</v>
      </c>
      <c r="D44" s="13">
        <v>93529</v>
      </c>
      <c r="E44" s="21" t="str">
        <f>VLOOKUP(D44,WYKŁAD1!$D$2:$H$701,5,0)</f>
        <v>+</v>
      </c>
      <c r="F44" s="21" t="str">
        <f>VLOOKUP(D44,WYKŁAD2!$D$2:$H$701,5,0)</f>
        <v>+</v>
      </c>
      <c r="G44" s="21" t="str">
        <f>VLOOKUP(D44,WYKŁAD3!$D$2:$H$701,5,0)</f>
        <v>+</v>
      </c>
      <c r="H44" s="21" t="str">
        <f>VLOOKUP(D44,WYKŁAD4!$D$2:$H$699,5,0)</f>
        <v>+</v>
      </c>
      <c r="I44" s="63" t="s">
        <v>446</v>
      </c>
      <c r="J44" s="24"/>
      <c r="K44" s="24"/>
      <c r="L44" s="47" t="s">
        <v>446</v>
      </c>
    </row>
    <row r="45" spans="1:12" s="18" customFormat="1" ht="14.45" hidden="1" x14ac:dyDescent="0.3">
      <c r="A45" s="16">
        <v>6</v>
      </c>
      <c r="B45" s="16" t="s">
        <v>125</v>
      </c>
      <c r="C45" s="16" t="s">
        <v>42</v>
      </c>
      <c r="D45" s="17">
        <v>93537</v>
      </c>
      <c r="E45" s="41" t="s">
        <v>447</v>
      </c>
      <c r="F45" s="41" t="s">
        <v>447</v>
      </c>
      <c r="G45" s="41" t="s">
        <v>447</v>
      </c>
      <c r="H45" s="41" t="s">
        <v>447</v>
      </c>
      <c r="I45" s="28" t="e">
        <f>VLOOKUP(D45,NERWY!$C$2:$F$400,4,0)</f>
        <v>#N/A</v>
      </c>
      <c r="J45" s="24" t="e">
        <f>VLOOKUP(D45,MIĘŚNIE!$C$2:$F$400,4,0)</f>
        <v>#N/A</v>
      </c>
      <c r="K45" s="24" t="e">
        <f>VLOOKUP(D45,KRĄŻENIE1!$C$2:$F$400,4,0)</f>
        <v>#N/A</v>
      </c>
      <c r="L45" s="24" t="e">
        <f>VLOOKUP(D45,ZMYSŁY!$C$2:$F$400,4,0)</f>
        <v>#N/A</v>
      </c>
    </row>
    <row r="46" spans="1:12" s="2" customFormat="1" ht="14.45" x14ac:dyDescent="0.3">
      <c r="A46" s="1">
        <v>7</v>
      </c>
      <c r="B46" s="1" t="s">
        <v>127</v>
      </c>
      <c r="C46" s="1" t="s">
        <v>63</v>
      </c>
      <c r="D46" s="13">
        <v>94225</v>
      </c>
      <c r="E46" s="21" t="str">
        <f>VLOOKUP(D46,WYKŁAD1!$D$2:$H$701,5,0)</f>
        <v>+</v>
      </c>
      <c r="F46" s="21" t="str">
        <f>VLOOKUP(D46,WYKŁAD2!$D$2:$H$701,5,0)</f>
        <v>+</v>
      </c>
      <c r="G46" s="21" t="str">
        <f>VLOOKUP(D46,WYKŁAD3!$D$2:$H$701,5,0)</f>
        <v>+</v>
      </c>
      <c r="H46" s="21" t="str">
        <f>VLOOKUP(D46,WYKŁAD4!$D$2:$H$699,5,0)</f>
        <v>+</v>
      </c>
      <c r="I46" s="28"/>
      <c r="J46" s="47" t="s">
        <v>446</v>
      </c>
      <c r="K46" s="24"/>
      <c r="L46" s="47" t="s">
        <v>446</v>
      </c>
    </row>
    <row r="47" spans="1:12" s="2" customFormat="1" x14ac:dyDescent="0.25">
      <c r="A47" s="11">
        <v>8</v>
      </c>
      <c r="B47" s="1" t="s">
        <v>128</v>
      </c>
      <c r="C47" s="1" t="s">
        <v>86</v>
      </c>
      <c r="D47" s="13">
        <v>93544</v>
      </c>
      <c r="E47" s="21" t="str">
        <f>VLOOKUP(D47,WYKŁAD1!$D$2:$H$701,5,0)</f>
        <v>+</v>
      </c>
      <c r="F47" s="22" t="str">
        <f>VLOOKUP(D47,WYKŁAD2!$D$2:$H$701,5,0)</f>
        <v>-</v>
      </c>
      <c r="G47" s="21" t="str">
        <f>VLOOKUP(D47,WYKŁAD3!$D$2:$H$701,5,0)</f>
        <v>+</v>
      </c>
      <c r="H47" s="21" t="str">
        <f>VLOOKUP(D47,WYKŁAD4!$D$2:$H$699,5,0)</f>
        <v>+</v>
      </c>
      <c r="I47" s="28"/>
      <c r="J47" s="24"/>
      <c r="K47" s="47" t="s">
        <v>446</v>
      </c>
      <c r="L47" s="47" t="s">
        <v>446</v>
      </c>
    </row>
    <row r="48" spans="1:12" s="2" customFormat="1" ht="14.45" x14ac:dyDescent="0.3">
      <c r="A48" s="1">
        <v>11</v>
      </c>
      <c r="B48" s="1" t="s">
        <v>132</v>
      </c>
      <c r="C48" s="1" t="s">
        <v>133</v>
      </c>
      <c r="D48" s="13">
        <v>93557</v>
      </c>
      <c r="E48" s="21" t="str">
        <f>VLOOKUP(D48,WYKŁAD1!$D$2:$H$701,5,0)</f>
        <v>+</v>
      </c>
      <c r="F48" s="21" t="str">
        <f>VLOOKUP(D48,WYKŁAD2!$D$2:$H$701,5,0)</f>
        <v>+</v>
      </c>
      <c r="G48" s="21" t="str">
        <f>VLOOKUP(D48,WYKŁAD3!$D$2:$H$701,5,0)</f>
        <v>+</v>
      </c>
      <c r="H48" s="22" t="str">
        <f>VLOOKUP(D48,WYKŁAD4!$D$2:$H$699,5,0)</f>
        <v>-</v>
      </c>
      <c r="I48" s="28" t="s">
        <v>446</v>
      </c>
      <c r="J48" s="24" t="s">
        <v>446</v>
      </c>
      <c r="K48" s="24" t="s">
        <v>446</v>
      </c>
      <c r="L48" s="24" t="s">
        <v>446</v>
      </c>
    </row>
    <row r="49" spans="1:12" s="2" customFormat="1" ht="14.45" x14ac:dyDescent="0.3">
      <c r="A49" s="1">
        <v>12</v>
      </c>
      <c r="B49" s="1" t="s">
        <v>131</v>
      </c>
      <c r="C49" s="1" t="s">
        <v>27</v>
      </c>
      <c r="D49" s="13">
        <v>91793</v>
      </c>
      <c r="E49" s="22" t="str">
        <f>VLOOKUP(D49,WYKŁAD1!$D$2:$H$701,5,0)</f>
        <v>-</v>
      </c>
      <c r="F49" s="21" t="str">
        <f>VLOOKUP(D49,WYKŁAD2!$D$2:$H$701,5,0)</f>
        <v>+</v>
      </c>
      <c r="G49" s="22" t="s">
        <v>447</v>
      </c>
      <c r="H49" s="21" t="str">
        <f>VLOOKUP(D49,WYKŁAD4!$D$2:$H$699,5,0)</f>
        <v>+</v>
      </c>
      <c r="I49" s="28"/>
      <c r="J49" s="24"/>
      <c r="K49" s="24"/>
      <c r="L49" s="47" t="s">
        <v>446</v>
      </c>
    </row>
    <row r="50" spans="1:12" s="2" customFormat="1" ht="14.45" x14ac:dyDescent="0.3">
      <c r="A50" s="11">
        <v>14</v>
      </c>
      <c r="B50" s="1" t="s">
        <v>135</v>
      </c>
      <c r="C50" s="1" t="s">
        <v>60</v>
      </c>
      <c r="D50" s="13">
        <v>93564</v>
      </c>
      <c r="E50" s="21" t="str">
        <f>VLOOKUP(D50,WYKŁAD1!$D$2:$H$701,5,0)</f>
        <v>+</v>
      </c>
      <c r="F50" s="21" t="str">
        <f>VLOOKUP(D50,WYKŁAD2!$D$2:$H$701,5,0)</f>
        <v>+</v>
      </c>
      <c r="G50" s="21" t="str">
        <f>VLOOKUP(D50,WYKŁAD3!$D$2:$H$701,5,0)</f>
        <v>+</v>
      </c>
      <c r="H50" s="21" t="str">
        <f>VLOOKUP(D50,WYKŁAD4!$D$2:$H$699,5,0)</f>
        <v>+</v>
      </c>
      <c r="I50" s="28"/>
      <c r="J50" s="24"/>
      <c r="K50" s="24"/>
      <c r="L50" s="47" t="s">
        <v>446</v>
      </c>
    </row>
    <row r="51" spans="1:12" s="9" customFormat="1" ht="14.45" x14ac:dyDescent="0.3">
      <c r="A51" s="7"/>
      <c r="B51" s="7" t="s">
        <v>14</v>
      </c>
      <c r="C51" s="7"/>
      <c r="D51" s="7"/>
      <c r="E51" s="7"/>
      <c r="F51" s="7"/>
      <c r="G51" s="7"/>
      <c r="H51" s="7"/>
      <c r="I51" s="8"/>
      <c r="J51" s="8"/>
      <c r="K51" s="8"/>
      <c r="L51" s="8"/>
    </row>
    <row r="52" spans="1:12" s="2" customFormat="1" ht="14.45" x14ac:dyDescent="0.3">
      <c r="A52" s="1">
        <v>4</v>
      </c>
      <c r="B52" s="1" t="s">
        <v>150</v>
      </c>
      <c r="C52" s="1" t="s">
        <v>151</v>
      </c>
      <c r="D52" s="13">
        <v>93524</v>
      </c>
      <c r="E52" s="21" t="str">
        <f>VLOOKUP(D52,WYKŁAD1!$D$2:$H$701,5,0)</f>
        <v>+</v>
      </c>
      <c r="F52" s="21" t="str">
        <f>VLOOKUP(D52,WYKŁAD2!$D$2:$H$701,5,0)</f>
        <v>+</v>
      </c>
      <c r="G52" s="21" t="str">
        <f>VLOOKUP(D52,WYKŁAD3!$D$2:$H$701,5,0)</f>
        <v>+</v>
      </c>
      <c r="H52" s="21" t="str">
        <f>VLOOKUP(D52,WYKŁAD4!$D$2:$H$699,5,0)</f>
        <v>+</v>
      </c>
      <c r="I52" s="28"/>
      <c r="J52" s="24"/>
      <c r="K52" s="47" t="s">
        <v>446</v>
      </c>
      <c r="L52" s="24"/>
    </row>
    <row r="53" spans="1:12" s="2" customFormat="1" ht="14.45" x14ac:dyDescent="0.3">
      <c r="A53" s="1">
        <v>5</v>
      </c>
      <c r="B53" s="1" t="s">
        <v>152</v>
      </c>
      <c r="C53" s="1" t="s">
        <v>106</v>
      </c>
      <c r="D53" s="13">
        <v>94165</v>
      </c>
      <c r="E53" s="21" t="str">
        <f>VLOOKUP(D53,WYKŁAD1!$D$2:$H$701,5,0)</f>
        <v>+</v>
      </c>
      <c r="F53" s="21" t="str">
        <f>VLOOKUP(D53,WYKŁAD2!$D$2:$H$701,5,0)</f>
        <v>+</v>
      </c>
      <c r="G53" s="21" t="str">
        <f>VLOOKUP(D53,WYKŁAD3!$D$2:$H$701,5,0)</f>
        <v>+</v>
      </c>
      <c r="H53" s="21" t="str">
        <f>VLOOKUP(D53,WYKŁAD4!$D$2:$H$699,5,0)</f>
        <v>+</v>
      </c>
      <c r="I53" s="28"/>
      <c r="J53" s="24"/>
      <c r="K53" s="47" t="s">
        <v>446</v>
      </c>
      <c r="L53" s="24"/>
    </row>
    <row r="54" spans="1:12" s="2" customFormat="1" ht="14.45" x14ac:dyDescent="0.3">
      <c r="A54" s="1">
        <v>6</v>
      </c>
      <c r="B54" s="1" t="s">
        <v>153</v>
      </c>
      <c r="C54" s="1" t="s">
        <v>154</v>
      </c>
      <c r="D54" s="13">
        <v>93527</v>
      </c>
      <c r="E54" s="22" t="s">
        <v>447</v>
      </c>
      <c r="F54" s="21" t="str">
        <f>VLOOKUP(D54,WYKŁAD2!$D$2:$H$701,5,0)</f>
        <v>+</v>
      </c>
      <c r="G54" s="21" t="str">
        <f>VLOOKUP(D54,WYKŁAD3!$D$2:$H$701,5,0)</f>
        <v>+</v>
      </c>
      <c r="H54" s="22" t="s">
        <v>447</v>
      </c>
      <c r="I54" s="63" t="s">
        <v>446</v>
      </c>
      <c r="J54" s="24"/>
      <c r="K54" s="47" t="s">
        <v>446</v>
      </c>
      <c r="L54" s="47" t="s">
        <v>446</v>
      </c>
    </row>
    <row r="55" spans="1:12" s="2" customFormat="1" ht="14.45" x14ac:dyDescent="0.3">
      <c r="A55" s="1">
        <v>7</v>
      </c>
      <c r="B55" s="1" t="s">
        <v>155</v>
      </c>
      <c r="C55" s="1" t="s">
        <v>63</v>
      </c>
      <c r="D55" s="13">
        <v>93536</v>
      </c>
      <c r="E55" s="21" t="str">
        <f>VLOOKUP(D55,WYKŁAD1!$D$2:$H$701,5,0)</f>
        <v>+</v>
      </c>
      <c r="F55" s="21" t="str">
        <f>VLOOKUP(D55,WYKŁAD2!$D$2:$H$701,5,0)</f>
        <v>+</v>
      </c>
      <c r="G55" s="21" t="str">
        <f>VLOOKUP(D55,WYKŁAD3!$D$2:$H$701,5,0)</f>
        <v>+</v>
      </c>
      <c r="H55" s="21" t="str">
        <f>VLOOKUP(D55,WYKŁAD4!$D$2:$H$699,5,0)</f>
        <v>+</v>
      </c>
      <c r="I55" s="28"/>
      <c r="J55" s="24"/>
      <c r="K55" s="47" t="s">
        <v>446</v>
      </c>
      <c r="L55" s="24"/>
    </row>
    <row r="56" spans="1:12" s="2" customFormat="1" ht="14.45" x14ac:dyDescent="0.3">
      <c r="A56" s="1">
        <v>8</v>
      </c>
      <c r="B56" s="1" t="s">
        <v>136</v>
      </c>
      <c r="C56" s="1" t="s">
        <v>35</v>
      </c>
      <c r="D56" s="13">
        <v>93755</v>
      </c>
      <c r="E56" s="21" t="str">
        <f>VLOOKUP(D56,WYKŁAD1!$D$2:$H$701,5,0)</f>
        <v>+</v>
      </c>
      <c r="F56" s="21" t="str">
        <f>VLOOKUP(D56,WYKŁAD2!$D$2:$H$701,5,0)</f>
        <v>+</v>
      </c>
      <c r="G56" s="21" t="str">
        <f>VLOOKUP(D56,WYKŁAD3!$D$2:$H$701,5,0)</f>
        <v>+</v>
      </c>
      <c r="H56" s="21" t="str">
        <f>VLOOKUP(D56,WYKŁAD4!$D$2:$H$699,5,0)</f>
        <v>+</v>
      </c>
      <c r="I56" s="28"/>
      <c r="J56" s="24"/>
      <c r="K56" s="47" t="s">
        <v>446</v>
      </c>
      <c r="L56" s="47" t="s">
        <v>446</v>
      </c>
    </row>
    <row r="57" spans="1:12" s="2" customFormat="1" x14ac:dyDescent="0.25">
      <c r="A57" s="1">
        <v>12</v>
      </c>
      <c r="B57" s="1" t="s">
        <v>141</v>
      </c>
      <c r="C57" s="1" t="s">
        <v>35</v>
      </c>
      <c r="D57" s="13">
        <v>93585</v>
      </c>
      <c r="E57" s="21" t="str">
        <f>VLOOKUP(D57,WYKŁAD1!$D$2:$H$701,5,0)</f>
        <v>+</v>
      </c>
      <c r="F57" s="22" t="str">
        <f>VLOOKUP(D57,WYKŁAD2!$D$2:$H$701,5,0)</f>
        <v>-</v>
      </c>
      <c r="G57" s="21" t="str">
        <f>VLOOKUP(D57,WYKŁAD3!$D$2:$H$701,5,0)</f>
        <v>+</v>
      </c>
      <c r="H57" s="21" t="str">
        <f>VLOOKUP(D57,WYKŁAD4!$D$2:$H$699,5,0)</f>
        <v>+</v>
      </c>
      <c r="I57" s="28"/>
      <c r="J57" s="47" t="s">
        <v>446</v>
      </c>
      <c r="K57" s="47" t="s">
        <v>446</v>
      </c>
      <c r="L57" s="24"/>
    </row>
    <row r="58" spans="1:12" s="2" customFormat="1" ht="14.45" x14ac:dyDescent="0.3">
      <c r="A58" s="1">
        <v>13</v>
      </c>
      <c r="B58" s="1" t="s">
        <v>143</v>
      </c>
      <c r="C58" s="1" t="s">
        <v>122</v>
      </c>
      <c r="D58" s="13">
        <v>93598</v>
      </c>
      <c r="E58" s="21" t="str">
        <f>VLOOKUP(D58,WYKŁAD1!$D$2:$H$701,5,0)</f>
        <v>+</v>
      </c>
      <c r="F58" s="21" t="str">
        <f>VLOOKUP(D58,WYKŁAD2!$D$2:$H$701,5,0)</f>
        <v>+</v>
      </c>
      <c r="G58" s="21" t="str">
        <f>VLOOKUP(D58,WYKŁAD3!$D$2:$H$701,5,0)</f>
        <v>+</v>
      </c>
      <c r="H58" s="21" t="str">
        <f>VLOOKUP(D58,WYKŁAD4!$D$2:$H$699,5,0)</f>
        <v>+</v>
      </c>
      <c r="I58" s="28"/>
      <c r="J58" s="24"/>
      <c r="K58" s="47" t="s">
        <v>446</v>
      </c>
      <c r="L58" s="47" t="s">
        <v>446</v>
      </c>
    </row>
    <row r="59" spans="1:12" s="2" customFormat="1" x14ac:dyDescent="0.25">
      <c r="A59" s="1">
        <v>14</v>
      </c>
      <c r="B59" s="1" t="s">
        <v>144</v>
      </c>
      <c r="C59" s="1" t="s">
        <v>145</v>
      </c>
      <c r="D59" s="13">
        <v>93601</v>
      </c>
      <c r="E59" s="21" t="str">
        <f>VLOOKUP(D59,WYKŁAD1!$D$2:$H$701,5,0)</f>
        <v>+</v>
      </c>
      <c r="F59" s="21" t="str">
        <f>VLOOKUP(D59,WYKŁAD2!$D$2:$H$701,5,0)</f>
        <v>+</v>
      </c>
      <c r="G59" s="21" t="str">
        <f>VLOOKUP(D59,WYKŁAD3!$D$2:$H$701,5,0)</f>
        <v>+</v>
      </c>
      <c r="H59" s="21" t="str">
        <f>VLOOKUP(D59,WYKŁAD4!$D$2:$H$699,5,0)</f>
        <v>+</v>
      </c>
      <c r="I59" s="28"/>
      <c r="J59" s="24"/>
      <c r="K59" s="47" t="s">
        <v>446</v>
      </c>
      <c r="L59" s="24"/>
    </row>
    <row r="60" spans="1:12" s="9" customFormat="1" ht="14.45" x14ac:dyDescent="0.3">
      <c r="A60" s="7"/>
      <c r="B60" s="7" t="s">
        <v>15</v>
      </c>
      <c r="C60" s="7"/>
      <c r="D60" s="7"/>
      <c r="E60" s="7"/>
      <c r="F60" s="7"/>
      <c r="G60" s="7"/>
      <c r="H60" s="7"/>
      <c r="I60" s="8"/>
      <c r="J60" s="8"/>
      <c r="K60" s="8"/>
      <c r="L60" s="8"/>
    </row>
    <row r="61" spans="1:12" s="2" customFormat="1" x14ac:dyDescent="0.25">
      <c r="A61" s="1">
        <v>1</v>
      </c>
      <c r="B61" s="1" t="s">
        <v>156</v>
      </c>
      <c r="C61" s="1" t="s">
        <v>157</v>
      </c>
      <c r="D61" s="13">
        <v>87323</v>
      </c>
      <c r="E61" s="21" t="str">
        <f>VLOOKUP(D61,WYKŁAD1!$D$2:$H$701,5,0)</f>
        <v>+</v>
      </c>
      <c r="F61" s="21" t="str">
        <f>VLOOKUP(D61,WYKŁAD2!$D$2:$H$701,5,0)</f>
        <v>+</v>
      </c>
      <c r="G61" s="21" t="str">
        <f>VLOOKUP(D61,WYKŁAD3!$D$2:$H$701,5,0)</f>
        <v>+</v>
      </c>
      <c r="H61" s="22" t="str">
        <f>VLOOKUP(D61,WYKŁAD4!$D$2:$H$699,5,0)</f>
        <v>-</v>
      </c>
      <c r="I61" s="28"/>
      <c r="J61" s="24"/>
      <c r="K61" s="47" t="s">
        <v>446</v>
      </c>
      <c r="L61" s="24"/>
    </row>
    <row r="62" spans="1:12" s="2" customFormat="1" ht="14.45" x14ac:dyDescent="0.3">
      <c r="A62" s="1">
        <v>2</v>
      </c>
      <c r="B62" s="1" t="s">
        <v>163</v>
      </c>
      <c r="C62" s="1" t="s">
        <v>164</v>
      </c>
      <c r="D62" s="13">
        <v>94163</v>
      </c>
      <c r="E62" s="21" t="str">
        <f>VLOOKUP(D62,WYKŁAD1!$D$2:$H$701,5,0)</f>
        <v>+</v>
      </c>
      <c r="F62" s="21" t="str">
        <f>VLOOKUP(D62,WYKŁAD2!$D$2:$H$701,5,0)</f>
        <v>+</v>
      </c>
      <c r="G62" s="21" t="str">
        <f>VLOOKUP(D62,WYKŁAD3!$D$2:$H$701,5,0)</f>
        <v>+</v>
      </c>
      <c r="H62" s="21" t="str">
        <f>VLOOKUP(D62,WYKŁAD4!$D$2:$H$699,5,0)</f>
        <v>+</v>
      </c>
      <c r="I62" s="28"/>
      <c r="J62" s="47" t="s">
        <v>446</v>
      </c>
      <c r="K62" s="47" t="s">
        <v>446</v>
      </c>
      <c r="L62" s="24"/>
    </row>
    <row r="63" spans="1:12" s="2" customFormat="1" ht="14.45" x14ac:dyDescent="0.3">
      <c r="A63" s="1">
        <v>3</v>
      </c>
      <c r="B63" s="1" t="s">
        <v>158</v>
      </c>
      <c r="C63" s="1" t="s">
        <v>40</v>
      </c>
      <c r="D63" s="13">
        <v>93541</v>
      </c>
      <c r="E63" s="21" t="str">
        <f>VLOOKUP(D63,WYKŁAD1!$D$2:$H$701,5,0)</f>
        <v>+</v>
      </c>
      <c r="F63" s="21" t="str">
        <f>VLOOKUP(D63,WYKŁAD2!$D$2:$H$701,5,0)</f>
        <v>+</v>
      </c>
      <c r="G63" s="21" t="str">
        <f>VLOOKUP(D63,WYKŁAD3!$D$2:$H$701,5,0)</f>
        <v>+</v>
      </c>
      <c r="H63" s="21" t="str">
        <f>VLOOKUP(D63,WYKŁAD4!$D$2:$H$699,5,0)</f>
        <v>+</v>
      </c>
      <c r="I63" s="28"/>
      <c r="J63" s="24"/>
      <c r="K63" s="47" t="s">
        <v>446</v>
      </c>
      <c r="L63" s="47" t="s">
        <v>446</v>
      </c>
    </row>
    <row r="64" spans="1:12" s="12" customFormat="1" x14ac:dyDescent="0.25">
      <c r="A64" s="11">
        <v>4</v>
      </c>
      <c r="B64" s="1" t="s">
        <v>159</v>
      </c>
      <c r="C64" s="1" t="s">
        <v>160</v>
      </c>
      <c r="D64" s="13">
        <v>93162</v>
      </c>
      <c r="E64" s="22" t="str">
        <f>VLOOKUP(D64,WYKŁAD1!$D$2:$H$701,5,0)</f>
        <v>-</v>
      </c>
      <c r="F64" s="21" t="str">
        <f>VLOOKUP(D64,WYKŁAD2!$D$2:$H$701,5,0)</f>
        <v>+</v>
      </c>
      <c r="G64" s="21" t="str">
        <f>VLOOKUP(D64,WYKŁAD3!$D$2:$H$701,5,0)</f>
        <v>+</v>
      </c>
      <c r="H64" s="21" t="str">
        <f>VLOOKUP(D64,WYKŁAD4!$D$2:$H$699,5,0)</f>
        <v>+</v>
      </c>
      <c r="I64" s="63" t="s">
        <v>446</v>
      </c>
      <c r="J64" s="24"/>
      <c r="K64" s="24"/>
      <c r="L64" s="24"/>
    </row>
    <row r="65" spans="1:12" s="2" customFormat="1" x14ac:dyDescent="0.25">
      <c r="A65" s="1">
        <v>7</v>
      </c>
      <c r="B65" s="1" t="s">
        <v>165</v>
      </c>
      <c r="C65" s="1" t="s">
        <v>58</v>
      </c>
      <c r="D65" s="13">
        <v>93558</v>
      </c>
      <c r="E65" s="21" t="str">
        <f>VLOOKUP(D65,WYKŁAD1!$D$2:$H$701,5,0)</f>
        <v>+</v>
      </c>
      <c r="F65" s="21" t="str">
        <f>VLOOKUP(D65,WYKŁAD2!$D$2:$H$701,5,0)</f>
        <v>+</v>
      </c>
      <c r="G65" s="21" t="str">
        <f>VLOOKUP(D65,WYKŁAD3!$D$2:$H$701,5,0)</f>
        <v>+</v>
      </c>
      <c r="H65" s="21" t="str">
        <f>VLOOKUP(D65,WYKŁAD4!$D$2:$H$699,5,0)</f>
        <v>+</v>
      </c>
      <c r="I65" s="28"/>
      <c r="J65" s="24"/>
      <c r="K65" s="47" t="s">
        <v>446</v>
      </c>
      <c r="L65" s="24"/>
    </row>
    <row r="66" spans="1:12" s="2" customFormat="1" ht="14.45" x14ac:dyDescent="0.3">
      <c r="A66" s="11">
        <v>10</v>
      </c>
      <c r="B66" s="1" t="s">
        <v>168</v>
      </c>
      <c r="C66" s="1" t="s">
        <v>35</v>
      </c>
      <c r="D66" s="13">
        <v>93569</v>
      </c>
      <c r="E66" s="21" t="str">
        <f>VLOOKUP(D66,WYKŁAD1!$D$2:$H$701,5,0)</f>
        <v>+</v>
      </c>
      <c r="F66" s="21" t="str">
        <f>VLOOKUP(D66,WYKŁAD2!$D$2:$H$701,5,0)</f>
        <v>+</v>
      </c>
      <c r="G66" s="21" t="str">
        <f>VLOOKUP(D66,WYKŁAD3!$D$2:$H$701,5,0)</f>
        <v>+</v>
      </c>
      <c r="H66" s="21" t="str">
        <f>VLOOKUP(D66,WYKŁAD4!$D$2:$H$699,5,0)</f>
        <v>+</v>
      </c>
      <c r="I66" s="28"/>
      <c r="J66" s="24"/>
      <c r="K66" s="47" t="s">
        <v>446</v>
      </c>
      <c r="L66" s="24"/>
    </row>
    <row r="67" spans="1:12" s="2" customFormat="1" ht="14.45" x14ac:dyDescent="0.3">
      <c r="A67" s="1">
        <v>13</v>
      </c>
      <c r="B67" s="1" t="s">
        <v>172</v>
      </c>
      <c r="C67" s="1" t="s">
        <v>122</v>
      </c>
      <c r="D67" s="13">
        <v>93591</v>
      </c>
      <c r="E67" s="21" t="str">
        <f>VLOOKUP(D67,WYKŁAD1!$D$2:$H$701,5,0)</f>
        <v>+</v>
      </c>
      <c r="F67" s="21" t="str">
        <f>VLOOKUP(D67,WYKŁAD2!$D$2:$H$701,5,0)</f>
        <v>+</v>
      </c>
      <c r="G67" s="21" t="str">
        <f>VLOOKUP(D67,WYKŁAD3!$D$2:$H$701,5,0)</f>
        <v>+</v>
      </c>
      <c r="H67" s="21" t="str">
        <f>VLOOKUP(D67,WYKŁAD4!$D$2:$H$699,5,0)</f>
        <v>+</v>
      </c>
      <c r="I67" s="28"/>
      <c r="J67" s="24"/>
      <c r="K67" s="47" t="s">
        <v>446</v>
      </c>
      <c r="L67" s="24"/>
    </row>
    <row r="68" spans="1:12" s="2" customFormat="1" ht="14.45" x14ac:dyDescent="0.3">
      <c r="A68" s="1">
        <v>14</v>
      </c>
      <c r="B68" s="1" t="s">
        <v>173</v>
      </c>
      <c r="C68" s="1" t="s">
        <v>174</v>
      </c>
      <c r="D68" s="13">
        <v>93592</v>
      </c>
      <c r="E68" s="21" t="str">
        <f>VLOOKUP(D68,WYKŁAD1!$D$2:$H$701,5,0)</f>
        <v>+</v>
      </c>
      <c r="F68" s="22" t="s">
        <v>447</v>
      </c>
      <c r="G68" s="21" t="str">
        <f>VLOOKUP(D68,WYKŁAD3!$D$2:$H$701,5,0)</f>
        <v>+</v>
      </c>
      <c r="H68" s="21" t="str">
        <f>VLOOKUP(D68,WYKŁAD4!$D$2:$H$699,5,0)</f>
        <v>+</v>
      </c>
      <c r="I68" s="28"/>
      <c r="J68" s="24"/>
      <c r="K68" s="47" t="s">
        <v>446</v>
      </c>
      <c r="L68" s="24"/>
    </row>
    <row r="69" spans="1:12" s="2" customFormat="1" ht="14.45" x14ac:dyDescent="0.3">
      <c r="A69" s="1">
        <v>15</v>
      </c>
      <c r="B69" s="1" t="s">
        <v>175</v>
      </c>
      <c r="C69" s="1" t="s">
        <v>176</v>
      </c>
      <c r="D69" s="13">
        <v>93593</v>
      </c>
      <c r="E69" s="22" t="s">
        <v>447</v>
      </c>
      <c r="F69" s="21" t="s">
        <v>446</v>
      </c>
      <c r="G69" s="22" t="s">
        <v>447</v>
      </c>
      <c r="H69" s="21" t="s">
        <v>446</v>
      </c>
      <c r="I69" s="28"/>
      <c r="J69" s="47" t="s">
        <v>446</v>
      </c>
      <c r="K69" s="47" t="s">
        <v>446</v>
      </c>
      <c r="L69" s="24"/>
    </row>
    <row r="70" spans="1:12" s="9" customFormat="1" ht="14.45" x14ac:dyDescent="0.3">
      <c r="A70" s="7"/>
      <c r="B70" s="7" t="s">
        <v>16</v>
      </c>
      <c r="C70" s="7"/>
      <c r="D70" s="7"/>
      <c r="E70" s="7"/>
      <c r="F70" s="7"/>
      <c r="G70" s="7"/>
      <c r="H70" s="7"/>
      <c r="I70" s="8"/>
      <c r="J70" s="8"/>
      <c r="K70" s="8"/>
      <c r="L70" s="8"/>
    </row>
    <row r="71" spans="1:12" s="2" customFormat="1" x14ac:dyDescent="0.25">
      <c r="A71" s="1">
        <v>2</v>
      </c>
      <c r="B71" s="1" t="s">
        <v>183</v>
      </c>
      <c r="C71" s="1" t="s">
        <v>35</v>
      </c>
      <c r="D71" s="13">
        <v>93554</v>
      </c>
      <c r="E71" s="21" t="str">
        <f>VLOOKUP(D71,WYKŁAD1!$D$2:$H$701,5,0)</f>
        <v>+</v>
      </c>
      <c r="F71" s="21" t="str">
        <f>VLOOKUP(D71,WYKŁAD2!$D$2:$H$701,5,0)</f>
        <v>+</v>
      </c>
      <c r="G71" s="21" t="str">
        <f>VLOOKUP(D71,WYKŁAD3!$D$2:$H$701,5,0)</f>
        <v>+</v>
      </c>
      <c r="H71" s="21" t="str">
        <f>VLOOKUP(D71,WYKŁAD4!$D$2:$H$699,5,0)</f>
        <v>+</v>
      </c>
      <c r="I71" s="28"/>
      <c r="J71" s="24"/>
      <c r="K71" s="47" t="s">
        <v>446</v>
      </c>
      <c r="L71" s="24"/>
    </row>
    <row r="72" spans="1:12" s="2" customFormat="1" ht="14.45" x14ac:dyDescent="0.3">
      <c r="A72" s="1">
        <v>4</v>
      </c>
      <c r="B72" s="1" t="s">
        <v>185</v>
      </c>
      <c r="C72" s="1" t="s">
        <v>27</v>
      </c>
      <c r="D72" s="13">
        <v>93563</v>
      </c>
      <c r="E72" s="22" t="s">
        <v>447</v>
      </c>
      <c r="F72" s="21" t="str">
        <f>VLOOKUP(D72,WYKŁAD2!$D$2:$H$701,5,0)</f>
        <v>+</v>
      </c>
      <c r="G72" s="21" t="str">
        <f>VLOOKUP(D72,WYKŁAD3!$D$2:$H$701,5,0)</f>
        <v>+</v>
      </c>
      <c r="H72" s="21" t="str">
        <f>VLOOKUP(D72,WYKŁAD4!$D$2:$H$699,5,0)</f>
        <v>+</v>
      </c>
      <c r="I72" s="28"/>
      <c r="J72" s="24"/>
      <c r="K72" s="47" t="s">
        <v>446</v>
      </c>
      <c r="L72" s="24"/>
    </row>
    <row r="73" spans="1:12" s="2" customFormat="1" ht="14.45" x14ac:dyDescent="0.3">
      <c r="A73" s="1">
        <v>5</v>
      </c>
      <c r="B73" s="1" t="s">
        <v>186</v>
      </c>
      <c r="C73" s="1" t="s">
        <v>58</v>
      </c>
      <c r="D73" s="13">
        <v>93571</v>
      </c>
      <c r="E73" s="21" t="str">
        <f>VLOOKUP(D73,WYKŁAD1!$D$2:$H$701,5,0)</f>
        <v>+</v>
      </c>
      <c r="F73" s="21" t="str">
        <f>VLOOKUP(D73,WYKŁAD2!$D$2:$H$701,5,0)</f>
        <v>+</v>
      </c>
      <c r="G73" s="21" t="str">
        <f>VLOOKUP(D73,WYKŁAD3!$D$2:$H$701,5,0)</f>
        <v>+</v>
      </c>
      <c r="H73" s="21" t="str">
        <f>VLOOKUP(D73,WYKŁAD4!$D$2:$H$699,5,0)</f>
        <v>+</v>
      </c>
      <c r="I73" s="28"/>
      <c r="J73" s="24"/>
      <c r="K73" s="47" t="s">
        <v>446</v>
      </c>
      <c r="L73" s="24"/>
    </row>
    <row r="74" spans="1:12" s="2" customFormat="1" ht="14.45" x14ac:dyDescent="0.3">
      <c r="A74" s="1">
        <v>6</v>
      </c>
      <c r="B74" s="1" t="s">
        <v>187</v>
      </c>
      <c r="C74" s="1" t="s">
        <v>188</v>
      </c>
      <c r="D74" s="13">
        <v>93574</v>
      </c>
      <c r="E74" s="21" t="str">
        <f>VLOOKUP(D74,WYKŁAD1!$D$2:$H$701,5,0)</f>
        <v>+</v>
      </c>
      <c r="F74" s="21" t="str">
        <f>VLOOKUP(D74,WYKŁAD2!$D$2:$H$701,5,0)</f>
        <v>+</v>
      </c>
      <c r="G74" s="21" t="str">
        <f>VLOOKUP(D74,WYKŁAD3!$D$2:$H$701,5,0)</f>
        <v>+</v>
      </c>
      <c r="H74" s="22" t="str">
        <f>VLOOKUP(D74,WYKŁAD4!$D$2:$H$699,5,0)</f>
        <v>-</v>
      </c>
      <c r="I74" s="28"/>
      <c r="J74" s="24"/>
      <c r="K74" s="24"/>
      <c r="L74" s="47" t="s">
        <v>446</v>
      </c>
    </row>
    <row r="75" spans="1:12" s="18" customFormat="1" ht="14.45" hidden="1" x14ac:dyDescent="0.3">
      <c r="A75" s="16">
        <v>7</v>
      </c>
      <c r="B75" s="16" t="s">
        <v>189</v>
      </c>
      <c r="C75" s="16" t="s">
        <v>55</v>
      </c>
      <c r="D75" s="17">
        <v>93578</v>
      </c>
      <c r="E75" s="41" t="s">
        <v>447</v>
      </c>
      <c r="F75" s="41" t="s">
        <v>447</v>
      </c>
      <c r="G75" s="41" t="s">
        <v>447</v>
      </c>
      <c r="H75" s="41" t="s">
        <v>447</v>
      </c>
      <c r="I75" s="28" t="e">
        <f>VLOOKUP(D75,NERWY!$C$2:$F$400,4,0)</f>
        <v>#N/A</v>
      </c>
      <c r="J75" s="24" t="e">
        <f>VLOOKUP(D75,MIĘŚNIE!$C$2:$F$400,4,0)</f>
        <v>#N/A</v>
      </c>
      <c r="K75" s="24" t="e">
        <f>VLOOKUP(D75,KRĄŻENIE1!$C$2:$F$400,4,0)</f>
        <v>#N/A</v>
      </c>
      <c r="L75" s="24" t="e">
        <f>VLOOKUP(D75,ZMYSŁY!$C$2:$F$400,4,0)</f>
        <v>#N/A</v>
      </c>
    </row>
    <row r="76" spans="1:12" s="2" customFormat="1" x14ac:dyDescent="0.25">
      <c r="A76" s="1">
        <v>11</v>
      </c>
      <c r="B76" s="1" t="s">
        <v>178</v>
      </c>
      <c r="C76" s="1" t="s">
        <v>179</v>
      </c>
      <c r="D76" s="13">
        <v>93600</v>
      </c>
      <c r="E76" s="21" t="str">
        <f>VLOOKUP(D76,WYKŁAD1!$D$2:$H$701,5,0)</f>
        <v>+</v>
      </c>
      <c r="F76" s="21" t="str">
        <f>VLOOKUP(D76,WYKŁAD2!$D$2:$H$701,5,0)</f>
        <v>+</v>
      </c>
      <c r="G76" s="21" t="str">
        <f>VLOOKUP(D76,WYKŁAD3!$D$2:$H$701,5,0)</f>
        <v>+</v>
      </c>
      <c r="H76" s="21" t="str">
        <f>VLOOKUP(D76,WYKŁAD4!$D$2:$H$699,5,0)</f>
        <v>+</v>
      </c>
      <c r="I76" s="28"/>
      <c r="J76" s="24"/>
      <c r="K76" s="24"/>
      <c r="L76" s="47" t="s">
        <v>446</v>
      </c>
    </row>
    <row r="77" spans="1:12" s="18" customFormat="1" ht="14.45" hidden="1" x14ac:dyDescent="0.3">
      <c r="A77" s="16">
        <v>14</v>
      </c>
      <c r="B77" s="16" t="s">
        <v>180</v>
      </c>
      <c r="C77" s="16" t="s">
        <v>60</v>
      </c>
      <c r="D77" s="17">
        <v>93603</v>
      </c>
      <c r="E77" s="41" t="s">
        <v>447</v>
      </c>
      <c r="F77" s="41" t="s">
        <v>447</v>
      </c>
      <c r="G77" s="41" t="s">
        <v>447</v>
      </c>
      <c r="H77" s="41" t="s">
        <v>447</v>
      </c>
      <c r="I77" s="26"/>
      <c r="J77" s="26"/>
      <c r="K77" s="26"/>
      <c r="L77" s="24" t="e">
        <f>VLOOKUP(D77,ZMYSŁY!$C$2:$F$400,4,0)</f>
        <v>#N/A</v>
      </c>
    </row>
  </sheetData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J2" sqref="J2"/>
    </sheetView>
  </sheetViews>
  <sheetFormatPr defaultRowHeight="15" x14ac:dyDescent="0.25"/>
  <cols>
    <col min="1" max="1" width="3.5703125" bestFit="1" customWidth="1"/>
    <col min="2" max="2" width="12.28515625" customWidth="1"/>
    <col min="3" max="3" width="11.42578125" bestFit="1" customWidth="1"/>
    <col min="4" max="4" width="7.140625" customWidth="1"/>
    <col min="5" max="8" width="10.5703125" style="3" hidden="1" customWidth="1"/>
    <col min="9" max="9" width="13.42578125" style="3" customWidth="1"/>
    <col min="10" max="10" width="11.28515625" style="3" customWidth="1"/>
    <col min="11" max="11" width="13.5703125" style="3" customWidth="1"/>
    <col min="12" max="13" width="11.28515625" style="3" customWidth="1"/>
  </cols>
  <sheetData>
    <row r="1" spans="1:13" s="6" customFormat="1" x14ac:dyDescent="0.25">
      <c r="A1" s="4"/>
      <c r="B1" s="10" t="s">
        <v>0</v>
      </c>
      <c r="C1" s="10"/>
      <c r="D1" s="4"/>
      <c r="E1" s="5" t="s">
        <v>1022</v>
      </c>
      <c r="F1" s="5" t="s">
        <v>1023</v>
      </c>
      <c r="G1" s="5" t="s">
        <v>1024</v>
      </c>
      <c r="H1" s="5" t="s">
        <v>1025</v>
      </c>
      <c r="I1" s="5" t="s">
        <v>18</v>
      </c>
      <c r="J1" s="5" t="s">
        <v>18</v>
      </c>
      <c r="K1" s="5" t="s">
        <v>4</v>
      </c>
      <c r="L1" s="5" t="s">
        <v>5</v>
      </c>
      <c r="M1" s="5" t="s">
        <v>20</v>
      </c>
    </row>
    <row r="2" spans="1:13" s="6" customFormat="1" x14ac:dyDescent="0.25">
      <c r="A2" s="4"/>
      <c r="B2" s="10" t="s">
        <v>21</v>
      </c>
      <c r="C2" s="4"/>
      <c r="D2" s="4"/>
      <c r="E2" s="29">
        <v>45672</v>
      </c>
      <c r="F2" s="29">
        <v>45679</v>
      </c>
      <c r="G2" s="29">
        <v>45686</v>
      </c>
      <c r="H2" s="29">
        <v>45693</v>
      </c>
      <c r="I2" s="5" t="s">
        <v>8</v>
      </c>
      <c r="J2" s="5" t="s">
        <v>7</v>
      </c>
      <c r="K2" s="5" t="s">
        <v>7</v>
      </c>
      <c r="L2" s="5" t="s">
        <v>7</v>
      </c>
      <c r="M2" s="5" t="s">
        <v>7</v>
      </c>
    </row>
    <row r="3" spans="1:13" s="9" customFormat="1" ht="14.45" x14ac:dyDescent="0.3">
      <c r="A3" s="7" t="s">
        <v>17</v>
      </c>
      <c r="B3" s="7" t="s">
        <v>9</v>
      </c>
      <c r="C3" s="7"/>
      <c r="D3" s="7"/>
      <c r="E3" s="8"/>
      <c r="F3" s="8"/>
      <c r="G3" s="8"/>
      <c r="H3" s="8"/>
      <c r="I3" s="8"/>
      <c r="J3" s="8"/>
      <c r="K3" s="8"/>
      <c r="L3" s="8"/>
      <c r="M3" s="8"/>
    </row>
    <row r="4" spans="1:13" s="2" customFormat="1" ht="14.45" x14ac:dyDescent="0.3">
      <c r="A4" s="1">
        <v>1</v>
      </c>
      <c r="B4" s="1" t="s">
        <v>22</v>
      </c>
      <c r="C4" s="1" t="s">
        <v>23</v>
      </c>
      <c r="D4" s="13">
        <v>93693</v>
      </c>
      <c r="E4" s="21" t="str">
        <f>VLOOKUP(D4,WYKŁAD1!$D$2:$H$701,5,0)</f>
        <v>+</v>
      </c>
      <c r="F4" s="21" t="str">
        <f>VLOOKUP(D4,WYKŁAD2!$D$2:$H$701,5,0)</f>
        <v>+</v>
      </c>
      <c r="G4" s="21" t="str">
        <f>VLOOKUP(D4,WYKŁAD3!$D$2:$H$701,5,0)</f>
        <v>+</v>
      </c>
      <c r="H4" s="21" t="str">
        <f>VLOOKUP(D4,WYKŁAD4!$D$2:$H$699,5,0)</f>
        <v>+</v>
      </c>
      <c r="I4" s="24"/>
      <c r="J4" s="47">
        <f>VLOOKUP(D4,KRĄŻENIE2!$C$2:$F$400,4,0)</f>
        <v>4</v>
      </c>
      <c r="K4" s="47"/>
      <c r="L4" s="51"/>
      <c r="M4" s="47">
        <f>VLOOKUP(D4,KREW!$C$2:$F$400,4,0)</f>
        <v>5</v>
      </c>
    </row>
    <row r="5" spans="1:13" s="12" customFormat="1" x14ac:dyDescent="0.25">
      <c r="A5" s="11">
        <v>2</v>
      </c>
      <c r="B5" s="1" t="s">
        <v>24</v>
      </c>
      <c r="C5" s="1" t="s">
        <v>25</v>
      </c>
      <c r="D5" s="13">
        <v>93511</v>
      </c>
      <c r="E5" s="21" t="str">
        <f>VLOOKUP(D5,WYKŁAD1!$D$2:$H$701,5,0)</f>
        <v>+</v>
      </c>
      <c r="F5" s="21" t="str">
        <f>VLOOKUP(D5,WYKŁAD2!$D$2:$H$701,5,0)</f>
        <v>+</v>
      </c>
      <c r="G5" s="21" t="str">
        <f>VLOOKUP(D5,WYKŁAD3!$D$2:$H$701,5,0)</f>
        <v>+</v>
      </c>
      <c r="H5" s="21" t="str">
        <f>VLOOKUP(D5,WYKŁAD4!$D$2:$H$699,5,0)</f>
        <v>+</v>
      </c>
      <c r="I5" s="24"/>
      <c r="J5" s="51"/>
      <c r="K5" s="47">
        <f>VLOOKUP(D5,ODDECHOWY!$C$2:$F$400,4,0)</f>
        <v>4</v>
      </c>
      <c r="L5" s="51"/>
      <c r="M5" s="51"/>
    </row>
    <row r="6" spans="1:13" s="2" customFormat="1" ht="14.45" x14ac:dyDescent="0.3">
      <c r="A6" s="1">
        <v>3</v>
      </c>
      <c r="B6" s="1" t="s">
        <v>30</v>
      </c>
      <c r="C6" s="1" t="s">
        <v>31</v>
      </c>
      <c r="D6" s="13">
        <v>93533</v>
      </c>
      <c r="E6" s="21" t="str">
        <f>VLOOKUP(D6,WYKŁAD1!$D$2:$H$701,5,0)</f>
        <v>+</v>
      </c>
      <c r="F6" s="21" t="str">
        <f>VLOOKUP(D6,WYKŁAD2!$D$2:$H$701,5,0)</f>
        <v>+</v>
      </c>
      <c r="G6" s="21" t="str">
        <f>VLOOKUP(D6,WYKŁAD3!$D$2:$H$701,5,0)</f>
        <v>+</v>
      </c>
      <c r="H6" s="21" t="str">
        <f>VLOOKUP(D6,WYKŁAD4!$D$2:$H$699,5,0)</f>
        <v>+</v>
      </c>
      <c r="I6" s="24"/>
      <c r="J6" s="51"/>
      <c r="K6" s="47">
        <f>VLOOKUP(D6,ODDECHOWY!$C$2:$F$400,4,0)</f>
        <v>3</v>
      </c>
      <c r="L6" s="51"/>
      <c r="M6" s="51"/>
    </row>
    <row r="7" spans="1:13" s="2" customFormat="1" ht="14.45" x14ac:dyDescent="0.3">
      <c r="A7" s="1">
        <v>4</v>
      </c>
      <c r="B7" s="1" t="s">
        <v>37</v>
      </c>
      <c r="C7" s="1" t="s">
        <v>35</v>
      </c>
      <c r="D7" s="13">
        <v>93540</v>
      </c>
      <c r="E7" s="21" t="str">
        <f>VLOOKUP(D7,WYKŁAD1!$D$2:$H$701,5,0)</f>
        <v>+</v>
      </c>
      <c r="F7" s="21" t="str">
        <f>VLOOKUP(D7,WYKŁAD2!$D$2:$H$701,5,0)</f>
        <v>+</v>
      </c>
      <c r="G7" s="22" t="s">
        <v>447</v>
      </c>
      <c r="H7" s="21" t="str">
        <f>VLOOKUP(D7,WYKŁAD4!$D$2:$H$699,5,0)</f>
        <v>+</v>
      </c>
      <c r="I7" s="24"/>
      <c r="J7" s="47">
        <f>VLOOKUP(D7,KRĄŻENIE2!$C$2:$F$400,4,0)</f>
        <v>5</v>
      </c>
      <c r="K7" s="47">
        <f>VLOOKUP(D7,ODDECHOWY!$C$2:$F$400,4,0)</f>
        <v>4</v>
      </c>
      <c r="L7" s="51"/>
      <c r="M7" s="51"/>
    </row>
    <row r="8" spans="1:13" s="2" customFormat="1" x14ac:dyDescent="0.25">
      <c r="A8" s="1">
        <v>5</v>
      </c>
      <c r="B8" s="1" t="s">
        <v>39</v>
      </c>
      <c r="C8" s="1" t="s">
        <v>40</v>
      </c>
      <c r="D8" s="13">
        <v>83271</v>
      </c>
      <c r="E8" s="22" t="s">
        <v>447</v>
      </c>
      <c r="F8" s="22" t="s">
        <v>447</v>
      </c>
      <c r="G8" s="22" t="s">
        <v>447</v>
      </c>
      <c r="H8" s="22" t="s">
        <v>447</v>
      </c>
      <c r="I8" s="27" t="s">
        <v>447</v>
      </c>
      <c r="J8" s="27" t="s">
        <v>447</v>
      </c>
      <c r="K8" s="27" t="s">
        <v>447</v>
      </c>
      <c r="L8" s="27" t="s">
        <v>447</v>
      </c>
      <c r="M8" s="27" t="s">
        <v>447</v>
      </c>
    </row>
    <row r="9" spans="1:13" s="2" customFormat="1" x14ac:dyDescent="0.25">
      <c r="A9" s="11">
        <v>6</v>
      </c>
      <c r="B9" s="11" t="s">
        <v>53</v>
      </c>
      <c r="C9" s="11" t="s">
        <v>40</v>
      </c>
      <c r="D9" s="46">
        <v>93932</v>
      </c>
      <c r="E9" s="21" t="str">
        <f>VLOOKUP(D9,WYKŁAD1!$D$2:$H$701,5,0)</f>
        <v>+</v>
      </c>
      <c r="F9" s="21" t="str">
        <f>VLOOKUP(D9,WYKŁAD2!$D$2:$H$701,5,0)</f>
        <v>+</v>
      </c>
      <c r="G9" s="21" t="str">
        <f>VLOOKUP(D9,WYKŁAD3!$D$2:$H$701,5,0)</f>
        <v>+</v>
      </c>
      <c r="H9" s="21" t="str">
        <f>VLOOKUP(D9,WYKŁAD4!$D$2:$H$699,5,0)</f>
        <v>+</v>
      </c>
      <c r="I9" s="25"/>
      <c r="J9" s="47">
        <f>VLOOKUP(D9,KRĄŻENIE2!$C$2:$F$400,4,0)</f>
        <v>5</v>
      </c>
      <c r="K9" s="51"/>
      <c r="L9" s="51"/>
      <c r="M9" s="51"/>
    </row>
    <row r="10" spans="1:13" s="2" customFormat="1" ht="14.45" x14ac:dyDescent="0.3">
      <c r="A10" s="1">
        <v>7</v>
      </c>
      <c r="B10" s="11" t="s">
        <v>190</v>
      </c>
      <c r="C10" s="11" t="s">
        <v>106</v>
      </c>
      <c r="D10" s="46">
        <v>89466</v>
      </c>
      <c r="E10" s="21" t="str">
        <f>VLOOKUP(D10,WYKŁAD1!$D$2:$H$701,5,0)</f>
        <v>+</v>
      </c>
      <c r="F10" s="21" t="str">
        <f>VLOOKUP(D10,WYKŁAD2!$D$2:$H$701,5,0)</f>
        <v>+</v>
      </c>
      <c r="G10" s="21" t="str">
        <f>VLOOKUP(D10,WYKŁAD3!$D$2:$H$701,5,0)</f>
        <v>+</v>
      </c>
      <c r="H10" s="21" t="str">
        <f>VLOOKUP(D10,WYKŁAD4!$D$2:$H$699,5,0)</f>
        <v>+</v>
      </c>
      <c r="I10" s="25"/>
      <c r="J10" s="47">
        <f>VLOOKUP(D10,KRĄŻENIE2!$C$2:$F$400,4,0)</f>
        <v>2</v>
      </c>
      <c r="K10" s="47">
        <f>VLOOKUP(D10,ODDECHOWY!$C$2:$F$400,4,0)</f>
        <v>2</v>
      </c>
      <c r="L10" s="51"/>
      <c r="M10" s="51"/>
    </row>
    <row r="11" spans="1:13" s="2" customFormat="1" ht="14.45" x14ac:dyDescent="0.3">
      <c r="A11" s="1">
        <v>8</v>
      </c>
      <c r="B11" s="11" t="s">
        <v>64</v>
      </c>
      <c r="C11" s="11" t="s">
        <v>27</v>
      </c>
      <c r="D11" s="46">
        <v>93604</v>
      </c>
      <c r="E11" s="21" t="str">
        <f>VLOOKUP(D11,WYKŁAD1!$D$2:$H$701,5,0)</f>
        <v>+</v>
      </c>
      <c r="F11" s="22" t="str">
        <f>VLOOKUP(D11,WYKŁAD2!$D$2:$H$701,5,0)</f>
        <v>-</v>
      </c>
      <c r="G11" s="21" t="str">
        <f>VLOOKUP(D11,WYKŁAD3!$D$2:$H$701,5,0)</f>
        <v>+</v>
      </c>
      <c r="H11" s="21" t="s">
        <v>446</v>
      </c>
      <c r="I11" s="25"/>
      <c r="J11" s="47">
        <f>VLOOKUP(D11,KRĄŻENIE2!$C$2:$F$400,4,0)</f>
        <v>4</v>
      </c>
      <c r="K11" s="51"/>
      <c r="L11" s="51"/>
      <c r="M11" s="51"/>
    </row>
    <row r="12" spans="1:13" s="2" customFormat="1" ht="14.45" x14ac:dyDescent="0.3">
      <c r="A12" s="1">
        <v>9</v>
      </c>
      <c r="B12" s="11" t="s">
        <v>67</v>
      </c>
      <c r="C12" s="11" t="s">
        <v>68</v>
      </c>
      <c r="D12" s="13">
        <v>93512</v>
      </c>
      <c r="E12" s="22" t="s">
        <v>447</v>
      </c>
      <c r="F12" s="21" t="str">
        <f>VLOOKUP(D12,WYKŁAD2!$D$2:$H$701,5,0)</f>
        <v>+</v>
      </c>
      <c r="G12" s="21" t="str">
        <f>VLOOKUP(D12,WYKŁAD3!$D$2:$H$701,5,0)</f>
        <v>+</v>
      </c>
      <c r="H12" s="21" t="str">
        <f>VLOOKUP(D12,WYKŁAD4!$D$2:$H$699,5,0)</f>
        <v>+</v>
      </c>
      <c r="I12" s="25"/>
      <c r="J12" s="51"/>
      <c r="K12" s="47">
        <f>VLOOKUP(D12,ODDECHOWY!$C$2:$F$400,4,0)</f>
        <v>4</v>
      </c>
      <c r="L12" s="51"/>
      <c r="M12" s="51"/>
    </row>
    <row r="13" spans="1:13" s="2" customFormat="1" ht="14.45" x14ac:dyDescent="0.3">
      <c r="A13" s="11">
        <v>10</v>
      </c>
      <c r="B13" s="11" t="s">
        <v>73</v>
      </c>
      <c r="C13" s="11" t="s">
        <v>42</v>
      </c>
      <c r="D13" s="13">
        <v>93931</v>
      </c>
      <c r="E13" s="21" t="str">
        <f>VLOOKUP(D13,WYKŁAD1!$D$2:$H$701,5,0)</f>
        <v>+</v>
      </c>
      <c r="F13" s="21" t="str">
        <f>VLOOKUP(D13,WYKŁAD2!$D$2:$H$701,5,0)</f>
        <v>+</v>
      </c>
      <c r="G13" s="21" t="str">
        <f>VLOOKUP(D13,WYKŁAD3!$D$2:$H$701,5,0)</f>
        <v>+</v>
      </c>
      <c r="H13" s="21" t="str">
        <f>VLOOKUP(D13,WYKŁAD4!$D$2:$H$699,5,0)</f>
        <v>+</v>
      </c>
      <c r="I13" s="25"/>
      <c r="J13" s="47">
        <f>VLOOKUP(D13,KRĄŻENIE2!$C$2:$F$400,4,0)</f>
        <v>5</v>
      </c>
      <c r="K13" s="51"/>
      <c r="L13" s="51"/>
      <c r="M13" s="47">
        <f>VLOOKUP(D13,KREW!$C$2:$F$400,4,0)</f>
        <v>4</v>
      </c>
    </row>
    <row r="14" spans="1:13" s="2" customFormat="1" ht="14.45" x14ac:dyDescent="0.3">
      <c r="A14" s="1">
        <v>11</v>
      </c>
      <c r="B14" s="11" t="s">
        <v>32</v>
      </c>
      <c r="C14" s="11" t="s">
        <v>33</v>
      </c>
      <c r="D14" s="46">
        <v>93534</v>
      </c>
      <c r="E14" s="21" t="str">
        <f>VLOOKUP(D14,WYKŁAD1!$D$2:$H$701,5,0)</f>
        <v>+</v>
      </c>
      <c r="F14" s="21" t="str">
        <f>VLOOKUP(D14,WYKŁAD2!$D$2:$H$701,5,0)</f>
        <v>+</v>
      </c>
      <c r="G14" s="21" t="str">
        <f>VLOOKUP(D14,WYKŁAD3!$D$2:$H$701,5,0)</f>
        <v>+</v>
      </c>
      <c r="H14" s="21" t="str">
        <f>VLOOKUP(D14,WYKŁAD4!$D$2:$H$699,5,0)</f>
        <v>+</v>
      </c>
      <c r="I14" s="25"/>
      <c r="J14" s="47">
        <f>VLOOKUP(D14,KRĄŻENIE2!$C$2:$F$400,4,0)</f>
        <v>5</v>
      </c>
      <c r="K14" s="47">
        <f>VLOOKUP(D14,ODDECHOWY!$C$2:$F$400,4,0)</f>
        <v>5</v>
      </c>
      <c r="L14" s="51"/>
      <c r="M14" s="51"/>
    </row>
    <row r="15" spans="1:13" s="2" customFormat="1" ht="14.45" x14ac:dyDescent="0.3">
      <c r="A15" s="1">
        <v>12</v>
      </c>
      <c r="B15" s="11" t="s">
        <v>49</v>
      </c>
      <c r="C15" s="11" t="s">
        <v>50</v>
      </c>
      <c r="D15" s="13">
        <v>93562</v>
      </c>
      <c r="E15" s="21" t="str">
        <f>VLOOKUP(D15,WYKŁAD1!$D$2:$H$701,5,0)</f>
        <v>+</v>
      </c>
      <c r="F15" s="21" t="str">
        <f>VLOOKUP(D15,WYKŁAD2!$D$2:$H$701,5,0)</f>
        <v>+</v>
      </c>
      <c r="G15" s="21" t="str">
        <f>VLOOKUP(D15,WYKŁAD3!$D$2:$H$701,5,0)</f>
        <v>+</v>
      </c>
      <c r="H15" s="21" t="str">
        <f>VLOOKUP(D15,WYKŁAD4!$D$2:$H$699,5,0)</f>
        <v>+</v>
      </c>
      <c r="I15" s="25"/>
      <c r="J15" s="51"/>
      <c r="K15" s="47">
        <f>VLOOKUP(D15,ODDECHOWY!$C$2:$F$400,4,0)</f>
        <v>5</v>
      </c>
      <c r="L15" s="51"/>
      <c r="M15" s="51"/>
    </row>
    <row r="16" spans="1:13" s="2" customFormat="1" ht="14.45" x14ac:dyDescent="0.3">
      <c r="A16" s="1">
        <v>13</v>
      </c>
      <c r="B16" s="11" t="s">
        <v>57</v>
      </c>
      <c r="C16" s="11" t="s">
        <v>58</v>
      </c>
      <c r="D16" s="13">
        <v>93588</v>
      </c>
      <c r="E16" s="21" t="str">
        <f>VLOOKUP(D16,WYKŁAD1!$D$2:$H$701,5,0)</f>
        <v>+</v>
      </c>
      <c r="F16" s="21" t="str">
        <f>VLOOKUP(D16,WYKŁAD2!$D$2:$H$701,5,0)</f>
        <v>+</v>
      </c>
      <c r="G16" s="21" t="str">
        <f>VLOOKUP(D16,WYKŁAD3!$D$2:$H$701,5,0)</f>
        <v>+</v>
      </c>
      <c r="H16" s="21" t="str">
        <f>VLOOKUP(D16,WYKŁAD4!$D$2:$H$699,5,0)</f>
        <v>+</v>
      </c>
      <c r="I16" s="25"/>
      <c r="J16" s="51"/>
      <c r="K16" s="47">
        <f>VLOOKUP(D16,ODDECHOWY!$C$2:$F$400,4,0)</f>
        <v>5</v>
      </c>
      <c r="L16" s="47">
        <f>VLOOKUP(D16,MOCZOWY!$C$2:$F$400,4,0)</f>
        <v>5</v>
      </c>
      <c r="M16" s="51"/>
    </row>
    <row r="17" spans="1:13" s="2" customFormat="1" x14ac:dyDescent="0.25">
      <c r="A17" s="11">
        <v>14</v>
      </c>
      <c r="B17" s="11" t="s">
        <v>59</v>
      </c>
      <c r="C17" s="11" t="s">
        <v>60</v>
      </c>
      <c r="D17" s="13">
        <v>93596</v>
      </c>
      <c r="E17" s="21" t="str">
        <f>VLOOKUP(D17,WYKŁAD1!$D$2:$H$701,5,0)</f>
        <v>+</v>
      </c>
      <c r="F17" s="21" t="str">
        <f>VLOOKUP(D17,WYKŁAD2!$D$2:$H$701,5,0)</f>
        <v>+</v>
      </c>
      <c r="G17" s="21" t="str">
        <f>VLOOKUP(D17,WYKŁAD3!$D$2:$H$701,5,0)</f>
        <v>+</v>
      </c>
      <c r="H17" s="21" t="str">
        <f>VLOOKUP(D17,WYKŁAD4!$D$2:$H$699,5,0)</f>
        <v>+</v>
      </c>
      <c r="I17" s="25"/>
      <c r="J17" s="47">
        <f>VLOOKUP(D17,KRĄŻENIE2!$C$2:$F$400,4,0)</f>
        <v>4</v>
      </c>
      <c r="K17" s="47">
        <f>VLOOKUP(D17,ODDECHOWY!$C$2:$F$400,4,0)</f>
        <v>5</v>
      </c>
      <c r="L17" s="51"/>
      <c r="M17" s="51"/>
    </row>
    <row r="18" spans="1:13" s="2" customFormat="1" ht="14.45" x14ac:dyDescent="0.3">
      <c r="A18" s="1">
        <v>15</v>
      </c>
      <c r="B18" s="1" t="s">
        <v>75</v>
      </c>
      <c r="C18" s="1" t="s">
        <v>23</v>
      </c>
      <c r="D18" s="13">
        <v>93542</v>
      </c>
      <c r="E18" s="21" t="str">
        <f>VLOOKUP(D18,WYKŁAD1!$D$2:$H$701,5,0)</f>
        <v>+</v>
      </c>
      <c r="F18" s="21" t="str">
        <f>VLOOKUP(D18,WYKŁAD2!$D$2:$H$701,5,0)</f>
        <v>+</v>
      </c>
      <c r="G18" s="21" t="str">
        <f>VLOOKUP(D18,WYKŁAD3!$D$2:$H$701,5,0)</f>
        <v>+</v>
      </c>
      <c r="H18" s="21" t="str">
        <f>VLOOKUP(D18,WYKŁAD4!$D$2:$H$699,5,0)</f>
        <v>+</v>
      </c>
      <c r="I18" s="25"/>
      <c r="J18" s="51"/>
      <c r="K18" s="47">
        <f>VLOOKUP(D18,ODDECHOWY!$C$2:$F$400,4,0)</f>
        <v>5</v>
      </c>
      <c r="L18" s="47">
        <f>VLOOKUP(D18,MOCZOWY!$C$2:$F$400,4,0)</f>
        <v>5</v>
      </c>
      <c r="M18" s="47">
        <f>VLOOKUP(D18,KREW!$C$2:$F$400,4,0)</f>
        <v>5</v>
      </c>
    </row>
    <row r="19" spans="1:13" s="2" customFormat="1" ht="14.45" x14ac:dyDescent="0.3">
      <c r="A19" s="1">
        <v>16</v>
      </c>
      <c r="B19" s="1" t="s">
        <v>83</v>
      </c>
      <c r="C19" s="1" t="s">
        <v>84</v>
      </c>
      <c r="D19" s="13">
        <v>93560</v>
      </c>
      <c r="E19" s="21" t="str">
        <f>VLOOKUP(D19,WYKŁAD1!$D$2:$H$701,5,0)</f>
        <v>+</v>
      </c>
      <c r="F19" s="21" t="str">
        <f>VLOOKUP(D19,WYKŁAD2!$D$2:$H$701,5,0)</f>
        <v>+</v>
      </c>
      <c r="G19" s="21" t="str">
        <f>VLOOKUP(D19,WYKŁAD3!$D$2:$H$701,5,0)</f>
        <v>+</v>
      </c>
      <c r="H19" s="21" t="str">
        <f>VLOOKUP(D19,WYKŁAD4!$D$2:$H$699,5,0)</f>
        <v>+</v>
      </c>
      <c r="I19" s="25"/>
      <c r="J19" s="47">
        <f>VLOOKUP(D19,KRĄŻENIE2!$C$2:$F$400,4,0)</f>
        <v>5</v>
      </c>
      <c r="K19" s="51"/>
      <c r="L19" s="51"/>
      <c r="M19" s="51"/>
    </row>
    <row r="20" spans="1:13" s="2" customFormat="1" x14ac:dyDescent="0.25">
      <c r="A20" s="1">
        <v>17</v>
      </c>
      <c r="B20" s="1" t="s">
        <v>89</v>
      </c>
      <c r="C20" s="1" t="s">
        <v>90</v>
      </c>
      <c r="D20" s="13">
        <v>93577</v>
      </c>
      <c r="E20" s="21" t="str">
        <f>VLOOKUP(D20,WYKŁAD1!$D$2:$H$701,5,0)</f>
        <v>+</v>
      </c>
      <c r="F20" s="21" t="str">
        <f>VLOOKUP(D20,WYKŁAD2!$D$2:$H$701,5,0)</f>
        <v>+</v>
      </c>
      <c r="G20" s="21" t="str">
        <f>VLOOKUP(D20,WYKŁAD3!$D$2:$H$701,5,0)</f>
        <v>+</v>
      </c>
      <c r="H20" s="21" t="str">
        <f>VLOOKUP(D20,WYKŁAD4!$D$2:$H$699,5,0)</f>
        <v>+</v>
      </c>
      <c r="I20" s="25"/>
      <c r="J20" s="47">
        <f>VLOOKUP(D20,KRĄŻENIE2!$C$2:$F$400,4,0)</f>
        <v>4</v>
      </c>
      <c r="K20" s="51"/>
      <c r="L20" s="51"/>
      <c r="M20" s="51"/>
    </row>
    <row r="21" spans="1:13" s="2" customFormat="1" ht="14.45" x14ac:dyDescent="0.3">
      <c r="A21" s="11">
        <v>18</v>
      </c>
      <c r="B21" s="1" t="s">
        <v>103</v>
      </c>
      <c r="C21" s="1" t="s">
        <v>25</v>
      </c>
      <c r="D21" s="13">
        <v>93522</v>
      </c>
      <c r="E21" s="21" t="str">
        <f>VLOOKUP(D21,WYKŁAD1!$D$2:$H$701,5,0)</f>
        <v>+</v>
      </c>
      <c r="F21" s="21" t="str">
        <f>VLOOKUP(D21,WYKŁAD2!$D$2:$H$701,5,0)</f>
        <v>+</v>
      </c>
      <c r="G21" s="21" t="str">
        <f>VLOOKUP(D21,WYKŁAD3!$D$2:$H$701,5,0)</f>
        <v>+</v>
      </c>
      <c r="H21" s="21" t="str">
        <f>VLOOKUP(D21,WYKŁAD4!$D$2:$H$699,5,0)</f>
        <v>+</v>
      </c>
      <c r="I21" s="25"/>
      <c r="J21" s="47">
        <f>VLOOKUP(D21,KRĄŻENIE2!$C$2:$F$400,4,0)</f>
        <v>3</v>
      </c>
      <c r="K21" s="51"/>
      <c r="L21" s="51"/>
      <c r="M21" s="51"/>
    </row>
    <row r="22" spans="1:13" s="2" customFormat="1" x14ac:dyDescent="0.25">
      <c r="A22" s="1">
        <v>19</v>
      </c>
      <c r="B22" s="1" t="s">
        <v>105</v>
      </c>
      <c r="C22" s="1" t="s">
        <v>106</v>
      </c>
      <c r="D22" s="13">
        <v>93616</v>
      </c>
      <c r="E22" s="22" t="str">
        <f>VLOOKUP(D22,WYKŁAD1!$D$2:$H$701,5,0)</f>
        <v>-</v>
      </c>
      <c r="F22" s="21" t="str">
        <f>VLOOKUP(D22,WYKŁAD2!$D$2:$H$701,5,0)</f>
        <v>+</v>
      </c>
      <c r="G22" s="21" t="str">
        <f>VLOOKUP(D22,WYKŁAD3!$D$2:$H$701,5,0)</f>
        <v>+</v>
      </c>
      <c r="H22" s="21" t="str">
        <f>VLOOKUP(D22,WYKŁAD4!$D$2:$H$699,5,0)</f>
        <v>+</v>
      </c>
      <c r="I22" s="25"/>
      <c r="J22" s="47">
        <f>VLOOKUP(D22,KRĄŻENIE2!$C$2:$F$400,4,0)</f>
        <v>5</v>
      </c>
      <c r="K22" s="47">
        <f>VLOOKUP(D22,ODDECHOWY!$C$2:$F$400,4,0)</f>
        <v>3</v>
      </c>
      <c r="L22" s="51"/>
      <c r="M22" s="47">
        <f>VLOOKUP(D22,KREW!$C$2:$F$400,4,0)</f>
        <v>5</v>
      </c>
    </row>
    <row r="23" spans="1:13" s="2" customFormat="1" x14ac:dyDescent="0.25">
      <c r="A23" s="1">
        <v>20</v>
      </c>
      <c r="B23" s="1" t="s">
        <v>108</v>
      </c>
      <c r="C23" s="1" t="s">
        <v>109</v>
      </c>
      <c r="D23" s="13">
        <v>93531</v>
      </c>
      <c r="E23" s="21" t="str">
        <f>VLOOKUP(D23,WYKŁAD1!$D$2:$H$701,5,0)</f>
        <v>+</v>
      </c>
      <c r="F23" s="21" t="str">
        <f>VLOOKUP(D23,WYKŁAD2!$D$2:$H$701,5,0)</f>
        <v>+</v>
      </c>
      <c r="G23" s="21" t="str">
        <f>VLOOKUP(D23,WYKŁAD3!$D$2:$H$701,5,0)</f>
        <v>+</v>
      </c>
      <c r="H23" s="21" t="str">
        <f>VLOOKUP(D23,WYKŁAD4!$D$2:$H$699,5,0)</f>
        <v>+</v>
      </c>
      <c r="I23" s="25"/>
      <c r="J23" s="47">
        <f>VLOOKUP(D23,KRĄŻENIE2!$C$2:$F$400,4,0)</f>
        <v>5</v>
      </c>
      <c r="K23" s="47">
        <f>VLOOKUP(D23,ODDECHOWY!$C$2:$F$400,4,0)</f>
        <v>5</v>
      </c>
      <c r="L23" s="51"/>
      <c r="M23" s="51"/>
    </row>
    <row r="24" spans="1:13" s="2" customFormat="1" x14ac:dyDescent="0.25">
      <c r="A24" s="1">
        <v>21</v>
      </c>
      <c r="B24" s="1" t="s">
        <v>110</v>
      </c>
      <c r="C24" s="1" t="s">
        <v>55</v>
      </c>
      <c r="D24" s="13">
        <v>87358</v>
      </c>
      <c r="E24" s="22" t="s">
        <v>447</v>
      </c>
      <c r="F24" s="22" t="s">
        <v>447</v>
      </c>
      <c r="G24" s="22" t="s">
        <v>447</v>
      </c>
      <c r="H24" s="22" t="s">
        <v>447</v>
      </c>
      <c r="I24" s="25"/>
      <c r="J24" s="51"/>
      <c r="K24" s="47">
        <f>VLOOKUP(D24,ODDECHOWY!$C$2:$F$400,4,0)</f>
        <v>4</v>
      </c>
      <c r="L24" s="51"/>
      <c r="M24" s="51"/>
    </row>
    <row r="25" spans="1:13" s="2" customFormat="1" ht="14.45" x14ac:dyDescent="0.3">
      <c r="A25" s="11">
        <v>22</v>
      </c>
      <c r="B25" s="1" t="s">
        <v>117</v>
      </c>
      <c r="C25" s="1" t="s">
        <v>35</v>
      </c>
      <c r="D25" s="13">
        <v>93667</v>
      </c>
      <c r="E25" s="22" t="s">
        <v>447</v>
      </c>
      <c r="F25" s="22" t="s">
        <v>447</v>
      </c>
      <c r="G25" s="22" t="s">
        <v>447</v>
      </c>
      <c r="H25" s="21" t="str">
        <f>VLOOKUP(D25,WYKŁAD4!$D$2:$H$699,5,0)</f>
        <v>+</v>
      </c>
      <c r="I25" s="25"/>
      <c r="J25" s="47">
        <f>VLOOKUP(D25,KRĄŻENIE2!$C$2:$F$400,4,0)</f>
        <v>3</v>
      </c>
      <c r="K25" s="47">
        <f>VLOOKUP(D25,ODDECHOWY!$C$2:$F$400,4,0)</f>
        <v>5</v>
      </c>
      <c r="L25" s="51"/>
      <c r="M25" s="51"/>
    </row>
    <row r="26" spans="1:13" s="2" customFormat="1" ht="14.45" x14ac:dyDescent="0.3">
      <c r="A26" s="1">
        <v>23</v>
      </c>
      <c r="B26" s="1" t="s">
        <v>99</v>
      </c>
      <c r="C26" s="1" t="s">
        <v>100</v>
      </c>
      <c r="D26" s="13">
        <v>93756</v>
      </c>
      <c r="E26" s="22" t="s">
        <v>447</v>
      </c>
      <c r="F26" s="21" t="str">
        <f>VLOOKUP(D26,WYKŁAD2!$D$2:$H$701,5,0)</f>
        <v>+</v>
      </c>
      <c r="G26" s="21" t="str">
        <f>VLOOKUP(D26,WYKŁAD3!$D$2:$H$701,5,0)</f>
        <v>+</v>
      </c>
      <c r="H26" s="21" t="str">
        <f>VLOOKUP(D26,WYKŁAD4!$D$2:$H$699,5,0)</f>
        <v>+</v>
      </c>
      <c r="I26" s="25"/>
      <c r="J26" s="47">
        <f>VLOOKUP(D26,KRĄŻENIE2!$C$2:$F$400,4,0)</f>
        <v>5</v>
      </c>
      <c r="K26" s="51"/>
      <c r="L26" s="51"/>
      <c r="M26" s="51"/>
    </row>
    <row r="27" spans="1:13" s="2" customFormat="1" x14ac:dyDescent="0.25">
      <c r="A27" s="1">
        <v>24</v>
      </c>
      <c r="B27" s="1" t="s">
        <v>128</v>
      </c>
      <c r="C27" s="1" t="s">
        <v>86</v>
      </c>
      <c r="D27" s="13">
        <v>93544</v>
      </c>
      <c r="E27" s="21" t="str">
        <f>VLOOKUP(D27,WYKŁAD1!$D$2:$H$701,5,0)</f>
        <v>+</v>
      </c>
      <c r="F27" s="22" t="str">
        <f>VLOOKUP(D27,WYKŁAD2!$D$2:$H$701,5,0)</f>
        <v>-</v>
      </c>
      <c r="G27" s="21" t="str">
        <f>VLOOKUP(D27,WYKŁAD3!$D$2:$H$701,5,0)</f>
        <v>+</v>
      </c>
      <c r="H27" s="21" t="str">
        <f>VLOOKUP(D27,WYKŁAD4!$D$2:$H$699,5,0)</f>
        <v>+</v>
      </c>
      <c r="I27" s="25"/>
      <c r="J27" s="47">
        <f>VLOOKUP(D27,KRĄŻENIE2!$C$2:$F$400,4,0)</f>
        <v>5</v>
      </c>
      <c r="K27" s="51"/>
      <c r="L27" s="47">
        <f>VLOOKUP(D27,MOCZOWY!$C$2:$F$400,4,0)</f>
        <v>3</v>
      </c>
      <c r="M27" s="51"/>
    </row>
    <row r="28" spans="1:13" s="2" customFormat="1" x14ac:dyDescent="0.25">
      <c r="A28" s="1">
        <v>25</v>
      </c>
      <c r="B28" s="1" t="s">
        <v>129</v>
      </c>
      <c r="C28" s="1" t="s">
        <v>27</v>
      </c>
      <c r="D28" s="13">
        <v>93545</v>
      </c>
      <c r="E28" s="21" t="str">
        <f>VLOOKUP(D28,WYKŁAD1!$D$2:$H$701,5,0)</f>
        <v>+</v>
      </c>
      <c r="F28" s="21" t="str">
        <f>VLOOKUP(D28,WYKŁAD2!$D$2:$H$701,5,0)</f>
        <v>+</v>
      </c>
      <c r="G28" s="21" t="str">
        <f>VLOOKUP(D28,WYKŁAD3!$D$2:$H$701,5,0)</f>
        <v>+</v>
      </c>
      <c r="H28" s="21" t="str">
        <f>VLOOKUP(D28,WYKŁAD4!$D$2:$H$699,5,0)</f>
        <v>+</v>
      </c>
      <c r="I28" s="25"/>
      <c r="J28" s="51"/>
      <c r="K28" s="47">
        <f>VLOOKUP(D28,ODDECHOWY!$C$2:$F$400,4,0)</f>
        <v>5</v>
      </c>
      <c r="L28" s="47">
        <f>VLOOKUP(D28,MOCZOWY!$C$2:$F$400,4,0)</f>
        <v>4</v>
      </c>
      <c r="M28" s="51"/>
    </row>
    <row r="29" spans="1:13" s="2" customFormat="1" ht="14.45" x14ac:dyDescent="0.3">
      <c r="A29" s="11">
        <v>26</v>
      </c>
      <c r="B29" s="1" t="s">
        <v>130</v>
      </c>
      <c r="C29" s="1" t="s">
        <v>66</v>
      </c>
      <c r="D29" s="13">
        <v>90771</v>
      </c>
      <c r="E29" s="21" t="str">
        <f>VLOOKUP(D29,WYKŁAD1!$D$2:$H$701,5,0)</f>
        <v>+</v>
      </c>
      <c r="F29" s="21" t="str">
        <f>VLOOKUP(D29,WYKŁAD2!$D$2:$H$701,5,0)</f>
        <v>+</v>
      </c>
      <c r="G29" s="21" t="str">
        <f>VLOOKUP(D29,WYKŁAD3!$D$2:$H$701,5,0)</f>
        <v>+</v>
      </c>
      <c r="H29" s="21" t="str">
        <f>VLOOKUP(D29,WYKŁAD4!$D$2:$H$699,5,0)</f>
        <v>+</v>
      </c>
      <c r="I29" s="25"/>
      <c r="J29" s="51"/>
      <c r="K29" s="47">
        <f>VLOOKUP(D29,ODDECHOWY!$C$2:$F$400,4,0)</f>
        <v>5</v>
      </c>
      <c r="L29" s="51"/>
      <c r="M29" s="51"/>
    </row>
    <row r="30" spans="1:13" s="2" customFormat="1" x14ac:dyDescent="0.25">
      <c r="A30" s="1">
        <v>27</v>
      </c>
      <c r="B30" s="1" t="s">
        <v>132</v>
      </c>
      <c r="C30" s="1" t="s">
        <v>133</v>
      </c>
      <c r="D30" s="13">
        <v>93557</v>
      </c>
      <c r="E30" s="21" t="str">
        <f>VLOOKUP(D30,WYKŁAD1!$D$2:$H$701,5,0)</f>
        <v>+</v>
      </c>
      <c r="F30" s="21" t="str">
        <f>VLOOKUP(D30,WYKŁAD2!$D$2:$H$701,5,0)</f>
        <v>+</v>
      </c>
      <c r="G30" s="21" t="str">
        <f>VLOOKUP(D30,WYKŁAD3!$D$2:$H$701,5,0)</f>
        <v>+</v>
      </c>
      <c r="H30" s="22" t="str">
        <f>VLOOKUP(D30,WYKŁAD4!$D$2:$H$699,5,0)</f>
        <v>-</v>
      </c>
      <c r="I30" s="25"/>
      <c r="J30" s="47">
        <f>VLOOKUP(D30,KRĄŻENIE2!$C$2:$F$400,4,0)</f>
        <v>5</v>
      </c>
      <c r="K30" s="47">
        <f>VLOOKUP(D30,ODDECHOWY!$C$2:$F$400,4,0)</f>
        <v>4</v>
      </c>
      <c r="L30" s="51"/>
      <c r="M30" s="51"/>
    </row>
    <row r="31" spans="1:13" s="2" customFormat="1" x14ac:dyDescent="0.25">
      <c r="A31" s="1">
        <v>28</v>
      </c>
      <c r="B31" s="1" t="s">
        <v>131</v>
      </c>
      <c r="C31" s="1" t="s">
        <v>27</v>
      </c>
      <c r="D31" s="13">
        <v>91793</v>
      </c>
      <c r="E31" s="22" t="str">
        <f>VLOOKUP(D31,WYKŁAD1!$D$2:$H$701,5,0)</f>
        <v>-</v>
      </c>
      <c r="F31" s="21" t="str">
        <f>VLOOKUP(D31,WYKŁAD2!$D$2:$H$701,5,0)</f>
        <v>+</v>
      </c>
      <c r="G31" s="22" t="s">
        <v>447</v>
      </c>
      <c r="H31" s="21" t="str">
        <f>VLOOKUP(D31,WYKŁAD4!$D$2:$H$699,5,0)</f>
        <v>+</v>
      </c>
      <c r="I31" s="25"/>
      <c r="J31" s="51"/>
      <c r="K31" s="51"/>
      <c r="L31" s="51"/>
      <c r="M31" s="47">
        <f>VLOOKUP(D31,KREW!$C$2:$F$400,4,0)</f>
        <v>5</v>
      </c>
    </row>
    <row r="32" spans="1:13" s="2" customFormat="1" x14ac:dyDescent="0.25">
      <c r="A32" s="1">
        <v>29</v>
      </c>
      <c r="B32" s="1" t="s">
        <v>147</v>
      </c>
      <c r="C32" s="1" t="s">
        <v>148</v>
      </c>
      <c r="D32" s="13">
        <v>93510</v>
      </c>
      <c r="E32" s="22" t="s">
        <v>447</v>
      </c>
      <c r="F32" s="21" t="str">
        <f>VLOOKUP(D32,WYKŁAD2!$D$2:$H$701,5,0)</f>
        <v>+</v>
      </c>
      <c r="G32" s="21" t="str">
        <f>VLOOKUP(D32,WYKŁAD3!$D$2:$H$701,5,0)</f>
        <v>+</v>
      </c>
      <c r="H32" s="21" t="str">
        <f>VLOOKUP(D32,WYKŁAD4!$D$2:$H$699,5,0)</f>
        <v>+</v>
      </c>
      <c r="I32" s="27" t="s">
        <v>447</v>
      </c>
      <c r="J32" s="27" t="s">
        <v>447</v>
      </c>
      <c r="K32" s="47">
        <f>VLOOKUP(D32,ODDECHOWY!$C$2:$F$400,4,0)</f>
        <v>4</v>
      </c>
      <c r="L32" s="51"/>
      <c r="M32" s="51"/>
    </row>
    <row r="33" spans="1:13" s="2" customFormat="1" x14ac:dyDescent="0.25">
      <c r="A33" s="11">
        <v>30</v>
      </c>
      <c r="B33" s="1" t="s">
        <v>149</v>
      </c>
      <c r="C33" s="1" t="s">
        <v>122</v>
      </c>
      <c r="D33" s="13">
        <v>93516</v>
      </c>
      <c r="E33" s="21" t="str">
        <f>VLOOKUP(D33,WYKŁAD1!$D$2:$H$701,5,0)</f>
        <v>+</v>
      </c>
      <c r="F33" s="21" t="str">
        <f>VLOOKUP(D33,WYKŁAD2!$D$2:$H$701,5,0)</f>
        <v>+</v>
      </c>
      <c r="G33" s="21" t="str">
        <f>VLOOKUP(D33,WYKŁAD3!$D$2:$H$701,5,0)</f>
        <v>+</v>
      </c>
      <c r="H33" s="21" t="str">
        <f>VLOOKUP(D33,WYKŁAD4!$D$2:$H$699,5,0)</f>
        <v>+</v>
      </c>
      <c r="I33" s="24"/>
      <c r="J33" s="47">
        <f>VLOOKUP(D33,KRĄŻENIE2!$C$2:$F$400,4,0)</f>
        <v>3</v>
      </c>
      <c r="K33" s="47">
        <f>VLOOKUP(D33,ODDECHOWY!$C$2:$F$400,4,0)</f>
        <v>5</v>
      </c>
      <c r="L33" s="47">
        <f>VLOOKUP(D33,MOCZOWY!$C$2:$F$400,4,0)</f>
        <v>5</v>
      </c>
      <c r="M33" s="51"/>
    </row>
    <row r="34" spans="1:13" s="2" customFormat="1" x14ac:dyDescent="0.25">
      <c r="A34" s="1">
        <v>31</v>
      </c>
      <c r="B34" s="1" t="s">
        <v>150</v>
      </c>
      <c r="C34" s="1" t="s">
        <v>151</v>
      </c>
      <c r="D34" s="13">
        <v>93524</v>
      </c>
      <c r="E34" s="21" t="str">
        <f>VLOOKUP(D34,WYKŁAD1!$D$2:$H$701,5,0)</f>
        <v>+</v>
      </c>
      <c r="F34" s="21" t="str">
        <f>VLOOKUP(D34,WYKŁAD2!$D$2:$H$701,5,0)</f>
        <v>+</v>
      </c>
      <c r="G34" s="21" t="str">
        <f>VLOOKUP(D34,WYKŁAD3!$D$2:$H$701,5,0)</f>
        <v>+</v>
      </c>
      <c r="H34" s="21" t="str">
        <f>VLOOKUP(D34,WYKŁAD4!$D$2:$H$699,5,0)</f>
        <v>+</v>
      </c>
      <c r="I34" s="24"/>
      <c r="J34" s="51"/>
      <c r="K34" s="47">
        <f>VLOOKUP(D34,ODDECHOWY!$C$2:$F$400,4,0)</f>
        <v>5</v>
      </c>
      <c r="L34" s="51"/>
      <c r="M34" s="51"/>
    </row>
    <row r="35" spans="1:13" s="2" customFormat="1" x14ac:dyDescent="0.25">
      <c r="A35" s="1">
        <v>32</v>
      </c>
      <c r="B35" s="1" t="s">
        <v>152</v>
      </c>
      <c r="C35" s="1" t="s">
        <v>106</v>
      </c>
      <c r="D35" s="13">
        <v>94165</v>
      </c>
      <c r="E35" s="21" t="str">
        <f>VLOOKUP(D35,WYKŁAD1!$D$2:$H$701,5,0)</f>
        <v>+</v>
      </c>
      <c r="F35" s="21" t="str">
        <f>VLOOKUP(D35,WYKŁAD2!$D$2:$H$701,5,0)</f>
        <v>+</v>
      </c>
      <c r="G35" s="21" t="str">
        <f>VLOOKUP(D35,WYKŁAD3!$D$2:$H$701,5,0)</f>
        <v>+</v>
      </c>
      <c r="H35" s="21" t="str">
        <f>VLOOKUP(D35,WYKŁAD4!$D$2:$H$699,5,0)</f>
        <v>+</v>
      </c>
      <c r="I35" s="24"/>
      <c r="J35" s="47">
        <f>VLOOKUP(D35,KRĄŻENIE2!$C$2:$F$400,4,0)</f>
        <v>3</v>
      </c>
      <c r="K35" s="51"/>
      <c r="L35" s="51"/>
      <c r="M35" s="51"/>
    </row>
    <row r="36" spans="1:13" s="2" customFormat="1" x14ac:dyDescent="0.25">
      <c r="A36" s="1">
        <v>33</v>
      </c>
      <c r="B36" s="1" t="s">
        <v>153</v>
      </c>
      <c r="C36" s="1" t="s">
        <v>154</v>
      </c>
      <c r="D36" s="13">
        <v>93527</v>
      </c>
      <c r="E36" s="22" t="s">
        <v>447</v>
      </c>
      <c r="F36" s="21" t="str">
        <f>VLOOKUP(D36,WYKŁAD2!$D$2:$H$701,5,0)</f>
        <v>+</v>
      </c>
      <c r="G36" s="21" t="str">
        <f>VLOOKUP(D36,WYKŁAD3!$D$2:$H$701,5,0)</f>
        <v>+</v>
      </c>
      <c r="H36" s="22" t="s">
        <v>447</v>
      </c>
      <c r="I36" s="24"/>
      <c r="J36" s="47">
        <f>VLOOKUP(D36,KRĄŻENIE2!$C$2:$F$400,4,0)</f>
        <v>5</v>
      </c>
      <c r="K36" s="51"/>
      <c r="L36" s="51"/>
      <c r="M36" s="51"/>
    </row>
    <row r="37" spans="1:13" s="2" customFormat="1" x14ac:dyDescent="0.25">
      <c r="A37" s="11">
        <v>34</v>
      </c>
      <c r="B37" s="1" t="s">
        <v>136</v>
      </c>
      <c r="C37" s="1" t="s">
        <v>35</v>
      </c>
      <c r="D37" s="13">
        <v>93755</v>
      </c>
      <c r="E37" s="21" t="str">
        <f>VLOOKUP(D37,WYKŁAD1!$D$2:$H$701,5,0)</f>
        <v>+</v>
      </c>
      <c r="F37" s="21" t="str">
        <f>VLOOKUP(D37,WYKŁAD2!$D$2:$H$701,5,0)</f>
        <v>+</v>
      </c>
      <c r="G37" s="21" t="str">
        <f>VLOOKUP(D37,WYKŁAD3!$D$2:$H$701,5,0)</f>
        <v>+</v>
      </c>
      <c r="H37" s="21" t="str">
        <f>VLOOKUP(D37,WYKŁAD4!$D$2:$H$699,5,0)</f>
        <v>+</v>
      </c>
      <c r="I37" s="24"/>
      <c r="J37" s="47">
        <f>VLOOKUP(D37,KRĄŻENIE2!$C$2:$F$400,4,0)</f>
        <v>4</v>
      </c>
      <c r="K37" s="51"/>
      <c r="L37" s="51"/>
      <c r="M37" s="51"/>
    </row>
    <row r="38" spans="1:13" s="2" customFormat="1" x14ac:dyDescent="0.25">
      <c r="A38" s="1">
        <v>35</v>
      </c>
      <c r="B38" s="1" t="s">
        <v>141</v>
      </c>
      <c r="C38" s="1" t="s">
        <v>35</v>
      </c>
      <c r="D38" s="13">
        <v>93585</v>
      </c>
      <c r="E38" s="21" t="str">
        <f>VLOOKUP(D38,WYKŁAD1!$D$2:$H$701,5,0)</f>
        <v>+</v>
      </c>
      <c r="F38" s="22" t="str">
        <f>VLOOKUP(D38,WYKŁAD2!$D$2:$H$701,5,0)</f>
        <v>-</v>
      </c>
      <c r="G38" s="21" t="str">
        <f>VLOOKUP(D38,WYKŁAD3!$D$2:$H$701,5,0)</f>
        <v>+</v>
      </c>
      <c r="H38" s="21" t="str">
        <f>VLOOKUP(D38,WYKŁAD4!$D$2:$H$699,5,0)</f>
        <v>+</v>
      </c>
      <c r="I38" s="24"/>
      <c r="J38" s="47">
        <f>VLOOKUP(D38,KRĄŻENIE2!$C$2:$F$400,4,0)</f>
        <v>2</v>
      </c>
      <c r="K38" s="51"/>
      <c r="L38" s="47">
        <f>VLOOKUP(D38,MOCZOWY!$C$2:$F$400,4,0)</f>
        <v>5</v>
      </c>
      <c r="M38" s="51"/>
    </row>
    <row r="39" spans="1:13" s="2" customFormat="1" x14ac:dyDescent="0.25">
      <c r="A39" s="1">
        <v>36</v>
      </c>
      <c r="B39" s="1" t="s">
        <v>156</v>
      </c>
      <c r="C39" s="1" t="s">
        <v>157</v>
      </c>
      <c r="D39" s="13">
        <v>87323</v>
      </c>
      <c r="E39" s="21" t="str">
        <f>VLOOKUP(D39,WYKŁAD1!$D$2:$H$701,5,0)</f>
        <v>+</v>
      </c>
      <c r="F39" s="21" t="str">
        <f>VLOOKUP(D39,WYKŁAD2!$D$2:$H$701,5,0)</f>
        <v>+</v>
      </c>
      <c r="G39" s="21" t="str">
        <f>VLOOKUP(D39,WYKŁAD3!$D$2:$H$701,5,0)</f>
        <v>+</v>
      </c>
      <c r="H39" s="22" t="str">
        <f>VLOOKUP(D39,WYKŁAD4!$D$2:$H$699,5,0)</f>
        <v>-</v>
      </c>
      <c r="I39" s="24"/>
      <c r="J39" s="47">
        <f>VLOOKUP(D39,KRĄŻENIE2!$C$2:$F$400,4,0)</f>
        <v>4</v>
      </c>
      <c r="K39" s="51"/>
      <c r="L39" s="51"/>
      <c r="M39" s="51"/>
    </row>
    <row r="40" spans="1:13" s="2" customFormat="1" x14ac:dyDescent="0.25">
      <c r="A40" s="1">
        <v>37</v>
      </c>
      <c r="B40" s="1" t="s">
        <v>163</v>
      </c>
      <c r="C40" s="1" t="s">
        <v>164</v>
      </c>
      <c r="D40" s="13">
        <v>94163</v>
      </c>
      <c r="E40" s="21" t="str">
        <f>VLOOKUP(D40,WYKŁAD1!$D$2:$H$701,5,0)</f>
        <v>+</v>
      </c>
      <c r="F40" s="21" t="str">
        <f>VLOOKUP(D40,WYKŁAD2!$D$2:$H$701,5,0)</f>
        <v>+</v>
      </c>
      <c r="G40" s="21" t="str">
        <f>VLOOKUP(D40,WYKŁAD3!$D$2:$H$701,5,0)</f>
        <v>+</v>
      </c>
      <c r="H40" s="21" t="str">
        <f>VLOOKUP(D40,WYKŁAD4!$D$2:$H$699,5,0)</f>
        <v>+</v>
      </c>
      <c r="I40" s="24"/>
      <c r="J40" s="47">
        <f>VLOOKUP(D40,KRĄŻENIE2!$C$2:$F$400,4,0)</f>
        <v>3</v>
      </c>
      <c r="K40" s="51"/>
      <c r="L40" s="51"/>
      <c r="M40" s="51"/>
    </row>
    <row r="41" spans="1:13" s="2" customFormat="1" x14ac:dyDescent="0.25">
      <c r="A41" s="11">
        <v>38</v>
      </c>
      <c r="B41" s="1" t="s">
        <v>158</v>
      </c>
      <c r="C41" s="1" t="s">
        <v>40</v>
      </c>
      <c r="D41" s="13">
        <v>93541</v>
      </c>
      <c r="E41" s="21" t="str">
        <f>VLOOKUP(D41,WYKŁAD1!$D$2:$H$701,5,0)</f>
        <v>+</v>
      </c>
      <c r="F41" s="21" t="str">
        <f>VLOOKUP(D41,WYKŁAD2!$D$2:$H$701,5,0)</f>
        <v>+</v>
      </c>
      <c r="G41" s="21" t="str">
        <f>VLOOKUP(D41,WYKŁAD3!$D$2:$H$701,5,0)</f>
        <v>+</v>
      </c>
      <c r="H41" s="21" t="str">
        <f>VLOOKUP(D41,WYKŁAD4!$D$2:$H$699,5,0)</f>
        <v>+</v>
      </c>
      <c r="I41" s="24"/>
      <c r="J41" s="47">
        <f>VLOOKUP(D41,KRĄŻENIE2!$C$2:$F$400,4,0)</f>
        <v>2</v>
      </c>
      <c r="K41" s="47">
        <f>VLOOKUP(D41,ODDECHOWY!$C$2:$F$400,4,0)</f>
        <v>5</v>
      </c>
      <c r="L41" s="47">
        <f>VLOOKUP(D41,MOCZOWY!$C$2:$F$400,4,0)</f>
        <v>4</v>
      </c>
      <c r="M41" s="51"/>
    </row>
    <row r="42" spans="1:13" s="12" customFormat="1" x14ac:dyDescent="0.25">
      <c r="A42" s="1">
        <v>39</v>
      </c>
      <c r="B42" s="1" t="s">
        <v>159</v>
      </c>
      <c r="C42" s="1" t="s">
        <v>160</v>
      </c>
      <c r="D42" s="13">
        <v>93162</v>
      </c>
      <c r="E42" s="22" t="str">
        <f>VLOOKUP(D42,WYKŁAD1!$D$2:$H$701,5,0)</f>
        <v>-</v>
      </c>
      <c r="F42" s="21" t="str">
        <f>VLOOKUP(D42,WYKŁAD2!$D$2:$H$701,5,0)</f>
        <v>+</v>
      </c>
      <c r="G42" s="21" t="str">
        <f>VLOOKUP(D42,WYKŁAD3!$D$2:$H$701,5,0)</f>
        <v>+</v>
      </c>
      <c r="H42" s="21" t="str">
        <f>VLOOKUP(D42,WYKŁAD4!$D$2:$H$699,5,0)</f>
        <v>+</v>
      </c>
      <c r="I42" s="24"/>
      <c r="J42" s="47">
        <f>VLOOKUP(D42,KRĄŻENIE2!$C$2:$F$400,4,0)</f>
        <v>4</v>
      </c>
      <c r="K42" s="51"/>
      <c r="L42" s="51"/>
      <c r="M42" s="51"/>
    </row>
    <row r="43" spans="1:13" s="2" customFormat="1" x14ac:dyDescent="0.25">
      <c r="A43" s="1">
        <v>40</v>
      </c>
      <c r="B43" s="1" t="s">
        <v>166</v>
      </c>
      <c r="C43" s="1" t="s">
        <v>139</v>
      </c>
      <c r="D43" s="13">
        <v>93561</v>
      </c>
      <c r="E43" s="21" t="str">
        <f>VLOOKUP(D43,WYKŁAD1!$D$2:$H$701,5,0)</f>
        <v>+</v>
      </c>
      <c r="F43" s="22" t="s">
        <v>447</v>
      </c>
      <c r="G43" s="21" t="str">
        <f>VLOOKUP(D43,WYKŁAD3!$D$2:$H$701,5,0)</f>
        <v>+</v>
      </c>
      <c r="H43" s="21" t="str">
        <f>VLOOKUP(D43,WYKŁAD4!$D$2:$H$699,5,0)</f>
        <v>+</v>
      </c>
      <c r="I43" s="24"/>
      <c r="J43" s="51"/>
      <c r="K43" s="47">
        <f>VLOOKUP(D43,ODDECHOWY!$C$2:$F$400,4,0)</f>
        <v>5</v>
      </c>
      <c r="L43" s="51"/>
      <c r="M43" s="51"/>
    </row>
    <row r="44" spans="1:13" s="2" customFormat="1" x14ac:dyDescent="0.25">
      <c r="A44" s="1">
        <v>41</v>
      </c>
      <c r="B44" s="1" t="s">
        <v>173</v>
      </c>
      <c r="C44" s="1" t="s">
        <v>174</v>
      </c>
      <c r="D44" s="13">
        <v>93592</v>
      </c>
      <c r="E44" s="21" t="str">
        <f>VLOOKUP(D44,WYKŁAD1!$D$2:$H$701,5,0)</f>
        <v>+</v>
      </c>
      <c r="F44" s="22" t="s">
        <v>447</v>
      </c>
      <c r="G44" s="21" t="str">
        <f>VLOOKUP(D44,WYKŁAD3!$D$2:$H$701,5,0)</f>
        <v>+</v>
      </c>
      <c r="H44" s="21" t="str">
        <f>VLOOKUP(D44,WYKŁAD4!$D$2:$H$699,5,0)</f>
        <v>+</v>
      </c>
      <c r="I44" s="24"/>
      <c r="J44" s="47">
        <f>VLOOKUP(D44,KRĄŻENIE2!$C$2:$F$400,4,0)</f>
        <v>3</v>
      </c>
      <c r="K44" s="47">
        <f>VLOOKUP(D44,ODDECHOWY!$C$2:$F$400,4,0)</f>
        <v>1</v>
      </c>
      <c r="L44" s="47">
        <f>VLOOKUP(D44,MOCZOWY!$C$2:$F$400,4,0)</f>
        <v>5</v>
      </c>
      <c r="M44" s="51"/>
    </row>
    <row r="45" spans="1:13" s="2" customFormat="1" x14ac:dyDescent="0.25">
      <c r="A45" s="11">
        <v>42</v>
      </c>
      <c r="B45" s="1" t="s">
        <v>175</v>
      </c>
      <c r="C45" s="1" t="s">
        <v>176</v>
      </c>
      <c r="D45" s="13">
        <v>93593</v>
      </c>
      <c r="E45" s="22" t="s">
        <v>447</v>
      </c>
      <c r="F45" s="21" t="s">
        <v>446</v>
      </c>
      <c r="G45" s="22" t="s">
        <v>447</v>
      </c>
      <c r="H45" s="21" t="s">
        <v>446</v>
      </c>
      <c r="I45" s="24"/>
      <c r="J45" s="51"/>
      <c r="K45" s="47">
        <f>VLOOKUP(D45,ODDECHOWY!$C$2:$F$400,4,0)</f>
        <v>4</v>
      </c>
      <c r="L45" s="51"/>
      <c r="M45" s="51"/>
    </row>
    <row r="46" spans="1:13" s="2" customFormat="1" x14ac:dyDescent="0.25">
      <c r="A46" s="1">
        <v>43</v>
      </c>
      <c r="B46" s="1" t="s">
        <v>185</v>
      </c>
      <c r="C46" s="1" t="s">
        <v>27</v>
      </c>
      <c r="D46" s="13">
        <v>93563</v>
      </c>
      <c r="E46" s="22" t="s">
        <v>447</v>
      </c>
      <c r="F46" s="21" t="str">
        <f>VLOOKUP(D46,WYKŁAD2!$D$2:$H$701,5,0)</f>
        <v>+</v>
      </c>
      <c r="G46" s="21" t="str">
        <f>VLOOKUP(D46,WYKŁAD3!$D$2:$H$701,5,0)</f>
        <v>+</v>
      </c>
      <c r="H46" s="21" t="str">
        <f>VLOOKUP(D46,WYKŁAD4!$D$2:$H$699,5,0)</f>
        <v>+</v>
      </c>
      <c r="I46" s="24"/>
      <c r="J46" s="47">
        <f>VLOOKUP(D46,KRĄŻENIE2!$C$2:$F$400,4,0)</f>
        <v>4</v>
      </c>
      <c r="K46" s="51"/>
      <c r="L46" s="51"/>
      <c r="M46" s="51"/>
    </row>
    <row r="47" spans="1:13" s="2" customFormat="1" x14ac:dyDescent="0.25">
      <c r="A47" s="1">
        <v>44</v>
      </c>
      <c r="B47" s="1" t="s">
        <v>186</v>
      </c>
      <c r="C47" s="1" t="s">
        <v>58</v>
      </c>
      <c r="D47" s="13">
        <v>93571</v>
      </c>
      <c r="E47" s="21" t="str">
        <f>VLOOKUP(D47,WYKŁAD1!$D$2:$H$701,5,0)</f>
        <v>+</v>
      </c>
      <c r="F47" s="21" t="str">
        <f>VLOOKUP(D47,WYKŁAD2!$D$2:$H$701,5,0)</f>
        <v>+</v>
      </c>
      <c r="G47" s="21" t="str">
        <f>VLOOKUP(D47,WYKŁAD3!$D$2:$H$701,5,0)</f>
        <v>+</v>
      </c>
      <c r="H47" s="21" t="str">
        <f>VLOOKUP(D47,WYKŁAD4!$D$2:$H$699,5,0)</f>
        <v>+</v>
      </c>
      <c r="I47" s="24"/>
      <c r="J47" s="47">
        <f>VLOOKUP(D47,KRĄŻENIE2!$C$2:$F$400,4,0)</f>
        <v>1</v>
      </c>
      <c r="K47" s="51"/>
      <c r="L47" s="51"/>
      <c r="M47" s="51"/>
    </row>
    <row r="48" spans="1:13" s="2" customFormat="1" x14ac:dyDescent="0.25">
      <c r="A48" s="1">
        <v>45</v>
      </c>
      <c r="B48" s="1" t="s">
        <v>177</v>
      </c>
      <c r="C48" s="1" t="s">
        <v>66</v>
      </c>
      <c r="D48" s="13">
        <v>92890</v>
      </c>
      <c r="E48" s="21" t="str">
        <f>VLOOKUP(D48,WYKŁAD1!$D$2:$H$701,5,0)</f>
        <v>+</v>
      </c>
      <c r="F48" s="21" t="str">
        <f>VLOOKUP(D48,WYKŁAD2!$D$2:$H$701,5,0)</f>
        <v>+</v>
      </c>
      <c r="G48" s="21" t="str">
        <f>VLOOKUP(D48,WYKŁAD3!$D$2:$H$701,5,0)</f>
        <v>+</v>
      </c>
      <c r="H48" s="21" t="str">
        <f>VLOOKUP(D48,WYKŁAD4!$D$2:$H$699,5,0)</f>
        <v>+</v>
      </c>
      <c r="I48" s="24"/>
      <c r="J48" s="47">
        <f>VLOOKUP(D48,KRĄŻENIE2!$C$2:$F$400,4,0)</f>
        <v>5</v>
      </c>
      <c r="K48" s="51"/>
      <c r="L48" s="51"/>
      <c r="M48" s="51"/>
    </row>
  </sheetData>
  <phoneticPr fontId="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opLeftCell="D1" workbookViewId="0">
      <selection activeCell="H18" sqref="H18"/>
    </sheetView>
  </sheetViews>
  <sheetFormatPr defaultRowHeight="15" x14ac:dyDescent="0.25"/>
  <cols>
    <col min="1" max="1" width="21.85546875" customWidth="1"/>
    <col min="2" max="2" width="16.5703125" customWidth="1"/>
    <col min="3" max="3" width="6.85546875" customWidth="1"/>
    <col min="4" max="4" width="7.42578125" customWidth="1"/>
    <col min="5" max="5" width="38.42578125" customWidth="1"/>
    <col min="6" max="6" width="9.140625" style="3"/>
  </cols>
  <sheetData>
    <row r="1" spans="1:6" ht="14.45" x14ac:dyDescent="0.3">
      <c r="B1" t="s">
        <v>198</v>
      </c>
      <c r="E1" t="s">
        <v>199</v>
      </c>
    </row>
    <row r="2" spans="1:6" x14ac:dyDescent="0.25">
      <c r="A2" t="s">
        <v>200</v>
      </c>
      <c r="B2" t="s">
        <v>201</v>
      </c>
      <c r="C2" t="str">
        <f>MID(B2,1,5)</f>
        <v>93508</v>
      </c>
      <c r="D2">
        <v>93508</v>
      </c>
      <c r="E2" t="s">
        <v>203</v>
      </c>
      <c r="F2" s="3" t="str">
        <f>IF((COUNTIF(E2, "NIEUKOŃCZONA"))= 0, "+", "-")</f>
        <v>+</v>
      </c>
    </row>
    <row r="3" spans="1:6" x14ac:dyDescent="0.25">
      <c r="A3" t="s">
        <v>204</v>
      </c>
      <c r="B3" t="s">
        <v>205</v>
      </c>
      <c r="C3" t="str">
        <f t="shared" ref="C3:C66" si="0">MID(B3,1,5)</f>
        <v>93509</v>
      </c>
      <c r="D3">
        <v>93509</v>
      </c>
      <c r="E3" t="s">
        <v>203</v>
      </c>
      <c r="F3" s="3" t="str">
        <f t="shared" ref="F3:F66" si="1">IF((COUNTIF(E3, "NIEUKOŃCZONA"))= 0, "+", "-")</f>
        <v>+</v>
      </c>
    </row>
    <row r="4" spans="1:6" x14ac:dyDescent="0.25">
      <c r="A4" t="s">
        <v>206</v>
      </c>
      <c r="B4" t="s">
        <v>207</v>
      </c>
      <c r="C4" t="str">
        <f t="shared" si="0"/>
        <v>93693</v>
      </c>
      <c r="D4">
        <v>93693</v>
      </c>
      <c r="E4" t="s">
        <v>203</v>
      </c>
      <c r="F4" s="3" t="str">
        <f t="shared" si="1"/>
        <v>+</v>
      </c>
    </row>
    <row r="5" spans="1:6" x14ac:dyDescent="0.25">
      <c r="A5" t="s">
        <v>208</v>
      </c>
      <c r="B5" t="s">
        <v>209</v>
      </c>
      <c r="C5" t="str">
        <f t="shared" si="0"/>
        <v>93510</v>
      </c>
      <c r="D5">
        <v>93510</v>
      </c>
      <c r="E5" t="s">
        <v>203</v>
      </c>
      <c r="F5" s="3" t="str">
        <f t="shared" si="1"/>
        <v>+</v>
      </c>
    </row>
    <row r="6" spans="1:6" x14ac:dyDescent="0.25">
      <c r="A6" t="s">
        <v>210</v>
      </c>
      <c r="B6" t="s">
        <v>211</v>
      </c>
      <c r="C6" t="str">
        <f t="shared" si="0"/>
        <v>93511</v>
      </c>
      <c r="D6">
        <v>93511</v>
      </c>
      <c r="E6" t="s">
        <v>203</v>
      </c>
      <c r="F6" s="3" t="str">
        <f t="shared" si="1"/>
        <v>+</v>
      </c>
    </row>
    <row r="7" spans="1:6" x14ac:dyDescent="0.25">
      <c r="A7" t="s">
        <v>212</v>
      </c>
      <c r="B7" t="s">
        <v>213</v>
      </c>
      <c r="C7" t="str">
        <f t="shared" si="0"/>
        <v>93512</v>
      </c>
      <c r="D7">
        <v>93512</v>
      </c>
      <c r="E7" t="s">
        <v>203</v>
      </c>
      <c r="F7" s="3" t="str">
        <f t="shared" si="1"/>
        <v>+</v>
      </c>
    </row>
    <row r="8" spans="1:6" x14ac:dyDescent="0.25">
      <c r="A8" t="s">
        <v>214</v>
      </c>
      <c r="B8" t="s">
        <v>215</v>
      </c>
      <c r="C8" t="str">
        <f t="shared" si="0"/>
        <v>93513</v>
      </c>
      <c r="D8">
        <v>93513</v>
      </c>
      <c r="E8" t="s">
        <v>203</v>
      </c>
      <c r="F8" s="3" t="str">
        <f t="shared" si="1"/>
        <v>+</v>
      </c>
    </row>
    <row r="9" spans="1:6" x14ac:dyDescent="0.25">
      <c r="A9" t="s">
        <v>216</v>
      </c>
      <c r="B9" t="s">
        <v>217</v>
      </c>
      <c r="C9" t="str">
        <f t="shared" si="0"/>
        <v>93514</v>
      </c>
      <c r="D9">
        <v>93514</v>
      </c>
      <c r="E9" t="s">
        <v>203</v>
      </c>
      <c r="F9" s="3" t="str">
        <f t="shared" si="1"/>
        <v>+</v>
      </c>
    </row>
    <row r="10" spans="1:6" x14ac:dyDescent="0.25">
      <c r="A10" t="s">
        <v>218</v>
      </c>
      <c r="B10" t="s">
        <v>219</v>
      </c>
      <c r="C10" t="str">
        <f t="shared" si="0"/>
        <v>93515</v>
      </c>
      <c r="D10">
        <v>93515</v>
      </c>
      <c r="E10" t="s">
        <v>203</v>
      </c>
      <c r="F10" s="3" t="str">
        <f t="shared" si="1"/>
        <v>+</v>
      </c>
    </row>
    <row r="11" spans="1:6" x14ac:dyDescent="0.25">
      <c r="A11" t="s">
        <v>220</v>
      </c>
      <c r="B11" t="s">
        <v>221</v>
      </c>
      <c r="C11" t="str">
        <f t="shared" si="0"/>
        <v>93516</v>
      </c>
      <c r="D11">
        <v>93516</v>
      </c>
      <c r="E11" t="s">
        <v>203</v>
      </c>
      <c r="F11" s="3" t="str">
        <f t="shared" si="1"/>
        <v>+</v>
      </c>
    </row>
    <row r="12" spans="1:6" x14ac:dyDescent="0.25">
      <c r="A12" t="s">
        <v>222</v>
      </c>
      <c r="B12" t="s">
        <v>223</v>
      </c>
      <c r="C12" t="str">
        <f t="shared" si="0"/>
        <v>93518</v>
      </c>
      <c r="D12">
        <v>93518</v>
      </c>
      <c r="E12" t="s">
        <v>203</v>
      </c>
      <c r="F12" s="3" t="str">
        <f t="shared" si="1"/>
        <v>+</v>
      </c>
    </row>
    <row r="13" spans="1:6" x14ac:dyDescent="0.25">
      <c r="A13" t="s">
        <v>224</v>
      </c>
      <c r="B13" t="s">
        <v>225</v>
      </c>
      <c r="C13" t="str">
        <f t="shared" si="0"/>
        <v>93519</v>
      </c>
      <c r="D13">
        <v>93519</v>
      </c>
      <c r="E13" t="s">
        <v>203</v>
      </c>
      <c r="F13" s="3" t="str">
        <f t="shared" si="1"/>
        <v>+</v>
      </c>
    </row>
    <row r="14" spans="1:6" x14ac:dyDescent="0.25">
      <c r="A14" t="s">
        <v>226</v>
      </c>
      <c r="B14" t="s">
        <v>227</v>
      </c>
      <c r="C14" t="str">
        <f t="shared" si="0"/>
        <v>93521</v>
      </c>
      <c r="D14">
        <v>93521</v>
      </c>
      <c r="E14" t="s">
        <v>203</v>
      </c>
      <c r="F14" s="3" t="str">
        <f t="shared" si="1"/>
        <v>+</v>
      </c>
    </row>
    <row r="15" spans="1:6" x14ac:dyDescent="0.25">
      <c r="A15" t="s">
        <v>228</v>
      </c>
      <c r="B15" t="s">
        <v>229</v>
      </c>
      <c r="C15" t="str">
        <f t="shared" si="0"/>
        <v>93522</v>
      </c>
      <c r="D15">
        <v>93522</v>
      </c>
      <c r="E15" t="s">
        <v>203</v>
      </c>
      <c r="F15" s="3" t="str">
        <f t="shared" si="1"/>
        <v>+</v>
      </c>
    </row>
    <row r="16" spans="1:6" x14ac:dyDescent="0.25">
      <c r="A16" t="s">
        <v>230</v>
      </c>
      <c r="B16" t="s">
        <v>231</v>
      </c>
      <c r="C16" t="str">
        <f t="shared" si="0"/>
        <v>93930</v>
      </c>
      <c r="D16">
        <v>93930</v>
      </c>
      <c r="E16" t="s">
        <v>203</v>
      </c>
      <c r="F16" s="3" t="str">
        <f t="shared" si="1"/>
        <v>+</v>
      </c>
    </row>
    <row r="17" spans="1:6" x14ac:dyDescent="0.25">
      <c r="A17" t="s">
        <v>232</v>
      </c>
      <c r="B17" t="s">
        <v>233</v>
      </c>
      <c r="C17" t="str">
        <f t="shared" si="0"/>
        <v>93523</v>
      </c>
      <c r="D17">
        <v>93523</v>
      </c>
      <c r="E17" t="s">
        <v>203</v>
      </c>
      <c r="F17" s="3" t="str">
        <f t="shared" si="1"/>
        <v>+</v>
      </c>
    </row>
    <row r="18" spans="1:6" x14ac:dyDescent="0.25">
      <c r="A18" t="s">
        <v>234</v>
      </c>
      <c r="B18" t="s">
        <v>235</v>
      </c>
      <c r="C18" t="str">
        <f t="shared" si="0"/>
        <v>87503</v>
      </c>
      <c r="D18">
        <v>87503</v>
      </c>
      <c r="E18" t="s">
        <v>202</v>
      </c>
      <c r="F18" s="3" t="str">
        <f t="shared" si="1"/>
        <v>-</v>
      </c>
    </row>
    <row r="19" spans="1:6" x14ac:dyDescent="0.25">
      <c r="A19" t="s">
        <v>236</v>
      </c>
      <c r="B19" t="s">
        <v>237</v>
      </c>
      <c r="C19" t="str">
        <f t="shared" si="0"/>
        <v>93524</v>
      </c>
      <c r="D19">
        <v>93524</v>
      </c>
      <c r="E19" t="s">
        <v>203</v>
      </c>
      <c r="F19" s="3" t="str">
        <f t="shared" si="1"/>
        <v>+</v>
      </c>
    </row>
    <row r="20" spans="1:6" x14ac:dyDescent="0.25">
      <c r="A20" t="s">
        <v>238</v>
      </c>
      <c r="B20" t="s">
        <v>239</v>
      </c>
      <c r="C20" t="str">
        <f t="shared" si="0"/>
        <v>93525</v>
      </c>
      <c r="D20">
        <v>93525</v>
      </c>
      <c r="E20" t="s">
        <v>203</v>
      </c>
      <c r="F20" s="3" t="str">
        <f t="shared" si="1"/>
        <v>+</v>
      </c>
    </row>
    <row r="21" spans="1:6" x14ac:dyDescent="0.25">
      <c r="A21" t="s">
        <v>240</v>
      </c>
      <c r="B21" t="s">
        <v>241</v>
      </c>
      <c r="C21" t="str">
        <f t="shared" si="0"/>
        <v>93526</v>
      </c>
      <c r="D21">
        <v>93526</v>
      </c>
      <c r="E21" t="s">
        <v>203</v>
      </c>
      <c r="F21" s="3" t="str">
        <f t="shared" si="1"/>
        <v>+</v>
      </c>
    </row>
    <row r="22" spans="1:6" x14ac:dyDescent="0.25">
      <c r="A22" t="s">
        <v>242</v>
      </c>
      <c r="B22" t="s">
        <v>243</v>
      </c>
      <c r="C22" t="str">
        <f t="shared" si="0"/>
        <v>94165</v>
      </c>
      <c r="D22">
        <v>94165</v>
      </c>
      <c r="E22" t="s">
        <v>203</v>
      </c>
      <c r="F22" s="3" t="str">
        <f t="shared" si="1"/>
        <v>+</v>
      </c>
    </row>
    <row r="23" spans="1:6" x14ac:dyDescent="0.25">
      <c r="A23" t="s">
        <v>244</v>
      </c>
      <c r="B23" t="s">
        <v>245</v>
      </c>
      <c r="C23" t="str">
        <f t="shared" si="0"/>
        <v>93616</v>
      </c>
      <c r="D23">
        <v>93616</v>
      </c>
      <c r="E23" t="s">
        <v>203</v>
      </c>
      <c r="F23" s="3" t="str">
        <f t="shared" si="1"/>
        <v>+</v>
      </c>
    </row>
    <row r="24" spans="1:6" x14ac:dyDescent="0.25">
      <c r="A24" t="s">
        <v>246</v>
      </c>
      <c r="B24" t="s">
        <v>247</v>
      </c>
      <c r="C24" t="str">
        <f t="shared" si="0"/>
        <v>93527</v>
      </c>
      <c r="D24">
        <v>93527</v>
      </c>
      <c r="E24" t="s">
        <v>203</v>
      </c>
      <c r="F24" s="3" t="str">
        <f t="shared" si="1"/>
        <v>+</v>
      </c>
    </row>
    <row r="25" spans="1:6" x14ac:dyDescent="0.25">
      <c r="A25" t="s">
        <v>248</v>
      </c>
      <c r="B25" t="s">
        <v>249</v>
      </c>
      <c r="C25" t="str">
        <f t="shared" si="0"/>
        <v>93528</v>
      </c>
      <c r="D25">
        <v>93528</v>
      </c>
      <c r="E25" t="s">
        <v>203</v>
      </c>
      <c r="F25" s="3" t="str">
        <f t="shared" si="1"/>
        <v>+</v>
      </c>
    </row>
    <row r="26" spans="1:6" x14ac:dyDescent="0.25">
      <c r="A26" t="s">
        <v>250</v>
      </c>
      <c r="B26" t="s">
        <v>251</v>
      </c>
      <c r="C26" t="str">
        <f t="shared" si="0"/>
        <v>93931</v>
      </c>
      <c r="D26">
        <v>93931</v>
      </c>
      <c r="E26" t="s">
        <v>203</v>
      </c>
      <c r="F26" s="3" t="str">
        <f t="shared" si="1"/>
        <v>+</v>
      </c>
    </row>
    <row r="27" spans="1:6" x14ac:dyDescent="0.25">
      <c r="A27" t="s">
        <v>252</v>
      </c>
      <c r="B27" t="s">
        <v>253</v>
      </c>
      <c r="C27" t="str">
        <f t="shared" si="0"/>
        <v>93529</v>
      </c>
      <c r="D27">
        <v>93529</v>
      </c>
      <c r="E27" t="s">
        <v>203</v>
      </c>
      <c r="F27" s="3" t="str">
        <f t="shared" si="1"/>
        <v>+</v>
      </c>
    </row>
    <row r="28" spans="1:6" x14ac:dyDescent="0.25">
      <c r="A28" t="s">
        <v>254</v>
      </c>
      <c r="B28" t="s">
        <v>255</v>
      </c>
      <c r="C28" t="str">
        <f t="shared" si="0"/>
        <v>93530</v>
      </c>
      <c r="D28">
        <v>93530</v>
      </c>
      <c r="E28" t="s">
        <v>203</v>
      </c>
      <c r="F28" s="3" t="str">
        <f t="shared" si="1"/>
        <v>+</v>
      </c>
    </row>
    <row r="29" spans="1:6" x14ac:dyDescent="0.25">
      <c r="A29" t="s">
        <v>256</v>
      </c>
      <c r="B29" t="s">
        <v>257</v>
      </c>
      <c r="C29" t="str">
        <f t="shared" si="0"/>
        <v>93531</v>
      </c>
      <c r="D29">
        <v>93531</v>
      </c>
      <c r="E29" t="s">
        <v>203</v>
      </c>
      <c r="F29" s="3" t="str">
        <f t="shared" si="1"/>
        <v>+</v>
      </c>
    </row>
    <row r="30" spans="1:6" x14ac:dyDescent="0.25">
      <c r="A30" t="s">
        <v>258</v>
      </c>
      <c r="B30" t="s">
        <v>259</v>
      </c>
      <c r="C30" t="str">
        <f t="shared" si="0"/>
        <v>93533</v>
      </c>
      <c r="D30">
        <v>93533</v>
      </c>
      <c r="E30" t="s">
        <v>203</v>
      </c>
      <c r="F30" s="3" t="str">
        <f t="shared" si="1"/>
        <v>+</v>
      </c>
    </row>
    <row r="31" spans="1:6" x14ac:dyDescent="0.25">
      <c r="A31" t="s">
        <v>260</v>
      </c>
      <c r="B31" t="s">
        <v>261</v>
      </c>
      <c r="C31" t="str">
        <f t="shared" si="0"/>
        <v>93534</v>
      </c>
      <c r="D31">
        <v>93534</v>
      </c>
      <c r="E31" t="s">
        <v>203</v>
      </c>
      <c r="F31" s="3" t="str">
        <f t="shared" si="1"/>
        <v>+</v>
      </c>
    </row>
    <row r="32" spans="1:6" x14ac:dyDescent="0.25">
      <c r="A32" t="s">
        <v>262</v>
      </c>
      <c r="B32" t="s">
        <v>263</v>
      </c>
      <c r="C32" t="str">
        <f t="shared" si="0"/>
        <v>93535</v>
      </c>
      <c r="D32">
        <v>93535</v>
      </c>
      <c r="E32" t="s">
        <v>203</v>
      </c>
      <c r="F32" s="3" t="str">
        <f t="shared" si="1"/>
        <v>+</v>
      </c>
    </row>
    <row r="33" spans="1:6" x14ac:dyDescent="0.25">
      <c r="A33" t="s">
        <v>264</v>
      </c>
      <c r="B33" t="s">
        <v>265</v>
      </c>
      <c r="C33" t="str">
        <f t="shared" si="0"/>
        <v>93536</v>
      </c>
      <c r="D33">
        <v>93536</v>
      </c>
      <c r="E33" t="s">
        <v>203</v>
      </c>
      <c r="F33" s="3" t="str">
        <f t="shared" si="1"/>
        <v>+</v>
      </c>
    </row>
    <row r="34" spans="1:6" x14ac:dyDescent="0.25">
      <c r="A34" t="s">
        <v>266</v>
      </c>
      <c r="B34" t="s">
        <v>267</v>
      </c>
      <c r="C34" t="str">
        <f t="shared" si="0"/>
        <v>93537</v>
      </c>
      <c r="D34">
        <v>93537</v>
      </c>
      <c r="E34" t="s">
        <v>202</v>
      </c>
      <c r="F34" s="3" t="str">
        <f t="shared" si="1"/>
        <v>-</v>
      </c>
    </row>
    <row r="35" spans="1:6" x14ac:dyDescent="0.25">
      <c r="A35" t="s">
        <v>268</v>
      </c>
      <c r="B35" t="s">
        <v>269</v>
      </c>
      <c r="C35" t="str">
        <f t="shared" si="0"/>
        <v>93538</v>
      </c>
      <c r="D35">
        <v>93538</v>
      </c>
      <c r="E35" t="s">
        <v>203</v>
      </c>
      <c r="F35" s="3" t="str">
        <f t="shared" si="1"/>
        <v>+</v>
      </c>
    </row>
    <row r="36" spans="1:6" x14ac:dyDescent="0.25">
      <c r="A36" t="s">
        <v>270</v>
      </c>
      <c r="B36" t="s">
        <v>271</v>
      </c>
      <c r="C36" t="str">
        <f t="shared" si="0"/>
        <v>94164</v>
      </c>
      <c r="D36">
        <v>94164</v>
      </c>
      <c r="E36" t="s">
        <v>203</v>
      </c>
      <c r="F36" s="3" t="str">
        <f t="shared" si="1"/>
        <v>+</v>
      </c>
    </row>
    <row r="37" spans="1:6" x14ac:dyDescent="0.25">
      <c r="A37" t="s">
        <v>272</v>
      </c>
      <c r="B37" t="s">
        <v>273</v>
      </c>
      <c r="C37" t="str">
        <f t="shared" si="0"/>
        <v>87323</v>
      </c>
      <c r="D37">
        <v>87323</v>
      </c>
      <c r="E37" t="s">
        <v>203</v>
      </c>
      <c r="F37" s="3" t="str">
        <f t="shared" si="1"/>
        <v>+</v>
      </c>
    </row>
    <row r="38" spans="1:6" x14ac:dyDescent="0.25">
      <c r="A38" t="s">
        <v>274</v>
      </c>
      <c r="B38" t="s">
        <v>275</v>
      </c>
      <c r="C38" t="str">
        <f t="shared" si="0"/>
        <v>93539</v>
      </c>
      <c r="D38">
        <v>93539</v>
      </c>
      <c r="E38" t="s">
        <v>202</v>
      </c>
      <c r="F38" s="3" t="str">
        <f t="shared" si="1"/>
        <v>-</v>
      </c>
    </row>
    <row r="39" spans="1:6" x14ac:dyDescent="0.25">
      <c r="A39" t="s">
        <v>276</v>
      </c>
      <c r="B39" t="s">
        <v>277</v>
      </c>
      <c r="C39" t="str">
        <f t="shared" si="0"/>
        <v>93540</v>
      </c>
      <c r="D39">
        <v>93540</v>
      </c>
      <c r="E39" t="s">
        <v>203</v>
      </c>
      <c r="F39" s="3" t="str">
        <f t="shared" si="1"/>
        <v>+</v>
      </c>
    </row>
    <row r="40" spans="1:6" x14ac:dyDescent="0.25">
      <c r="A40" t="s">
        <v>278</v>
      </c>
      <c r="B40" t="s">
        <v>279</v>
      </c>
      <c r="C40" t="str">
        <f t="shared" si="0"/>
        <v>94225</v>
      </c>
      <c r="D40">
        <v>94225</v>
      </c>
      <c r="E40" t="s">
        <v>203</v>
      </c>
      <c r="F40" s="3" t="str">
        <f t="shared" si="1"/>
        <v>+</v>
      </c>
    </row>
    <row r="41" spans="1:6" x14ac:dyDescent="0.25">
      <c r="A41" t="s">
        <v>280</v>
      </c>
      <c r="B41" t="s">
        <v>281</v>
      </c>
      <c r="C41" t="str">
        <f t="shared" si="0"/>
        <v>87358</v>
      </c>
      <c r="D41">
        <v>87358</v>
      </c>
      <c r="E41" t="s">
        <v>203</v>
      </c>
      <c r="F41" s="3" t="str">
        <f t="shared" si="1"/>
        <v>+</v>
      </c>
    </row>
    <row r="42" spans="1:6" x14ac:dyDescent="0.25">
      <c r="A42" t="s">
        <v>282</v>
      </c>
      <c r="B42" t="s">
        <v>283</v>
      </c>
      <c r="C42" t="str">
        <f t="shared" si="0"/>
        <v>94163</v>
      </c>
      <c r="D42">
        <v>94163</v>
      </c>
      <c r="E42" t="s">
        <v>203</v>
      </c>
      <c r="F42" s="3" t="str">
        <f t="shared" si="1"/>
        <v>+</v>
      </c>
    </row>
    <row r="43" spans="1:6" x14ac:dyDescent="0.25">
      <c r="A43" t="s">
        <v>284</v>
      </c>
      <c r="B43" t="s">
        <v>285</v>
      </c>
      <c r="C43" t="str">
        <f t="shared" si="0"/>
        <v>93541</v>
      </c>
      <c r="D43">
        <v>93541</v>
      </c>
      <c r="E43" t="s">
        <v>203</v>
      </c>
      <c r="F43" s="3" t="str">
        <f t="shared" si="1"/>
        <v>+</v>
      </c>
    </row>
    <row r="44" spans="1:6" x14ac:dyDescent="0.25">
      <c r="A44" t="s">
        <v>286</v>
      </c>
      <c r="B44" t="s">
        <v>287</v>
      </c>
      <c r="C44" t="str">
        <f t="shared" si="0"/>
        <v>93162</v>
      </c>
      <c r="D44">
        <v>93162</v>
      </c>
      <c r="E44" t="s">
        <v>203</v>
      </c>
      <c r="F44" s="3" t="str">
        <f t="shared" si="1"/>
        <v>+</v>
      </c>
    </row>
    <row r="45" spans="1:6" x14ac:dyDescent="0.25">
      <c r="A45" t="s">
        <v>288</v>
      </c>
      <c r="B45" t="s">
        <v>289</v>
      </c>
      <c r="C45" t="str">
        <f t="shared" si="0"/>
        <v>93542</v>
      </c>
      <c r="D45">
        <v>93542</v>
      </c>
      <c r="E45" t="s">
        <v>203</v>
      </c>
      <c r="F45" s="3" t="str">
        <f t="shared" si="1"/>
        <v>+</v>
      </c>
    </row>
    <row r="46" spans="1:6" x14ac:dyDescent="0.25">
      <c r="A46" t="s">
        <v>290</v>
      </c>
      <c r="B46" t="s">
        <v>291</v>
      </c>
      <c r="C46" t="str">
        <f t="shared" si="0"/>
        <v>93057</v>
      </c>
      <c r="D46">
        <v>93057</v>
      </c>
      <c r="E46" t="s">
        <v>203</v>
      </c>
      <c r="F46" s="3" t="str">
        <f t="shared" si="1"/>
        <v>+</v>
      </c>
    </row>
    <row r="47" spans="1:6" x14ac:dyDescent="0.25">
      <c r="A47" t="s">
        <v>292</v>
      </c>
      <c r="B47" t="s">
        <v>293</v>
      </c>
      <c r="C47" t="str">
        <f t="shared" si="0"/>
        <v>93543</v>
      </c>
      <c r="D47">
        <v>93543</v>
      </c>
      <c r="E47" t="s">
        <v>203</v>
      </c>
      <c r="F47" s="3" t="str">
        <f t="shared" si="1"/>
        <v>+</v>
      </c>
    </row>
    <row r="48" spans="1:6" x14ac:dyDescent="0.25">
      <c r="A48" t="s">
        <v>294</v>
      </c>
      <c r="B48" t="s">
        <v>295</v>
      </c>
      <c r="C48" t="str">
        <f t="shared" si="0"/>
        <v>93544</v>
      </c>
      <c r="D48">
        <v>93544</v>
      </c>
      <c r="E48" t="s">
        <v>203</v>
      </c>
      <c r="F48" s="3" t="str">
        <f t="shared" si="1"/>
        <v>+</v>
      </c>
    </row>
    <row r="49" spans="1:6" x14ac:dyDescent="0.25">
      <c r="A49" t="s">
        <v>296</v>
      </c>
      <c r="B49" t="s">
        <v>297</v>
      </c>
      <c r="C49" t="str">
        <f t="shared" si="0"/>
        <v>93545</v>
      </c>
      <c r="D49">
        <v>93545</v>
      </c>
      <c r="E49" t="s">
        <v>203</v>
      </c>
      <c r="F49" s="3" t="str">
        <f t="shared" si="1"/>
        <v>+</v>
      </c>
    </row>
    <row r="50" spans="1:6" x14ac:dyDescent="0.25">
      <c r="A50" t="s">
        <v>298</v>
      </c>
      <c r="B50" t="s">
        <v>299</v>
      </c>
      <c r="C50" t="str">
        <f t="shared" si="0"/>
        <v>93546</v>
      </c>
      <c r="D50">
        <v>93546</v>
      </c>
      <c r="E50" t="s">
        <v>203</v>
      </c>
      <c r="F50" s="3" t="str">
        <f t="shared" si="1"/>
        <v>+</v>
      </c>
    </row>
    <row r="51" spans="1:6" x14ac:dyDescent="0.25">
      <c r="A51" t="s">
        <v>300</v>
      </c>
      <c r="B51" t="s">
        <v>301</v>
      </c>
      <c r="C51" t="str">
        <f t="shared" si="0"/>
        <v>83271</v>
      </c>
      <c r="D51">
        <v>83271</v>
      </c>
      <c r="E51" t="s">
        <v>202</v>
      </c>
      <c r="F51" s="3" t="str">
        <f t="shared" si="1"/>
        <v>-</v>
      </c>
    </row>
    <row r="52" spans="1:6" x14ac:dyDescent="0.25">
      <c r="A52" t="s">
        <v>302</v>
      </c>
      <c r="B52" t="s">
        <v>303</v>
      </c>
      <c r="C52" t="str">
        <f t="shared" si="0"/>
        <v>93060</v>
      </c>
      <c r="D52">
        <v>93060</v>
      </c>
      <c r="E52" t="s">
        <v>203</v>
      </c>
      <c r="F52" s="3" t="str">
        <f t="shared" si="1"/>
        <v>+</v>
      </c>
    </row>
    <row r="53" spans="1:6" x14ac:dyDescent="0.25">
      <c r="A53" t="s">
        <v>304</v>
      </c>
      <c r="B53" t="s">
        <v>305</v>
      </c>
      <c r="C53" t="str">
        <f t="shared" si="0"/>
        <v>93547</v>
      </c>
      <c r="D53">
        <v>93547</v>
      </c>
      <c r="E53" t="s">
        <v>203</v>
      </c>
      <c r="F53" s="3" t="str">
        <f t="shared" si="1"/>
        <v>+</v>
      </c>
    </row>
    <row r="54" spans="1:6" x14ac:dyDescent="0.25">
      <c r="A54" t="s">
        <v>306</v>
      </c>
      <c r="B54" t="s">
        <v>307</v>
      </c>
      <c r="C54" t="str">
        <f t="shared" si="0"/>
        <v>91665</v>
      </c>
      <c r="D54">
        <v>91665</v>
      </c>
      <c r="E54" t="s">
        <v>202</v>
      </c>
      <c r="F54" s="3" t="str">
        <f t="shared" si="1"/>
        <v>-</v>
      </c>
    </row>
    <row r="55" spans="1:6" x14ac:dyDescent="0.25">
      <c r="A55" t="s">
        <v>308</v>
      </c>
      <c r="B55" t="s">
        <v>309</v>
      </c>
      <c r="C55" t="str">
        <f t="shared" si="0"/>
        <v>93550</v>
      </c>
      <c r="D55">
        <v>93550</v>
      </c>
      <c r="E55" t="s">
        <v>203</v>
      </c>
      <c r="F55" s="3" t="str">
        <f t="shared" si="1"/>
        <v>+</v>
      </c>
    </row>
    <row r="56" spans="1:6" x14ac:dyDescent="0.25">
      <c r="A56" t="s">
        <v>310</v>
      </c>
      <c r="B56" t="s">
        <v>311</v>
      </c>
      <c r="C56" t="str">
        <f t="shared" si="0"/>
        <v>91668</v>
      </c>
      <c r="D56">
        <v>91668</v>
      </c>
      <c r="E56" t="s">
        <v>202</v>
      </c>
      <c r="F56" s="3" t="str">
        <f t="shared" si="1"/>
        <v>-</v>
      </c>
    </row>
    <row r="57" spans="1:6" x14ac:dyDescent="0.25">
      <c r="A57" t="s">
        <v>312</v>
      </c>
      <c r="B57" t="s">
        <v>313</v>
      </c>
      <c r="C57" t="str">
        <f t="shared" si="0"/>
        <v>93551</v>
      </c>
      <c r="D57">
        <v>93551</v>
      </c>
      <c r="E57" t="s">
        <v>203</v>
      </c>
      <c r="F57" s="3" t="str">
        <f t="shared" si="1"/>
        <v>+</v>
      </c>
    </row>
    <row r="58" spans="1:6" x14ac:dyDescent="0.25">
      <c r="A58" t="s">
        <v>314</v>
      </c>
      <c r="B58" t="s">
        <v>315</v>
      </c>
      <c r="C58" t="str">
        <f t="shared" si="0"/>
        <v>90771</v>
      </c>
      <c r="D58">
        <v>90771</v>
      </c>
      <c r="E58" t="s">
        <v>203</v>
      </c>
      <c r="F58" s="3" t="str">
        <f t="shared" si="1"/>
        <v>+</v>
      </c>
    </row>
    <row r="59" spans="1:6" x14ac:dyDescent="0.25">
      <c r="A59" t="s">
        <v>316</v>
      </c>
      <c r="B59" t="s">
        <v>317</v>
      </c>
      <c r="C59" t="str">
        <f t="shared" si="0"/>
        <v>93552</v>
      </c>
      <c r="D59">
        <v>93552</v>
      </c>
      <c r="E59" t="s">
        <v>203</v>
      </c>
      <c r="F59" s="3" t="str">
        <f t="shared" si="1"/>
        <v>+</v>
      </c>
    </row>
    <row r="60" spans="1:6" x14ac:dyDescent="0.25">
      <c r="A60" t="s">
        <v>318</v>
      </c>
      <c r="B60" t="s">
        <v>319</v>
      </c>
      <c r="C60" t="str">
        <f t="shared" si="0"/>
        <v>93553</v>
      </c>
      <c r="D60">
        <v>93553</v>
      </c>
      <c r="E60" t="s">
        <v>203</v>
      </c>
      <c r="F60" s="3" t="str">
        <f t="shared" si="1"/>
        <v>+</v>
      </c>
    </row>
    <row r="61" spans="1:6" x14ac:dyDescent="0.25">
      <c r="A61" t="s">
        <v>320</v>
      </c>
      <c r="B61" t="s">
        <v>321</v>
      </c>
      <c r="C61" t="str">
        <f t="shared" si="0"/>
        <v>93554</v>
      </c>
      <c r="D61">
        <v>93554</v>
      </c>
      <c r="E61" t="s">
        <v>203</v>
      </c>
      <c r="F61" s="3" t="str">
        <f t="shared" si="1"/>
        <v>+</v>
      </c>
    </row>
    <row r="62" spans="1:6" x14ac:dyDescent="0.25">
      <c r="A62" t="s">
        <v>322</v>
      </c>
      <c r="B62" t="s">
        <v>323</v>
      </c>
      <c r="C62" t="str">
        <f t="shared" si="0"/>
        <v>80946</v>
      </c>
      <c r="D62">
        <v>80946</v>
      </c>
      <c r="E62" t="s">
        <v>202</v>
      </c>
      <c r="F62" s="3" t="str">
        <f t="shared" si="1"/>
        <v>-</v>
      </c>
    </row>
    <row r="63" spans="1:6" x14ac:dyDescent="0.25">
      <c r="A63" t="s">
        <v>324</v>
      </c>
      <c r="B63" t="s">
        <v>325</v>
      </c>
      <c r="C63" t="str">
        <f t="shared" si="0"/>
        <v>93754</v>
      </c>
      <c r="D63">
        <v>93754</v>
      </c>
      <c r="E63" t="s">
        <v>203</v>
      </c>
      <c r="F63" s="3" t="str">
        <f t="shared" si="1"/>
        <v>+</v>
      </c>
    </row>
    <row r="64" spans="1:6" x14ac:dyDescent="0.25">
      <c r="A64" t="s">
        <v>326</v>
      </c>
      <c r="B64" t="s">
        <v>327</v>
      </c>
      <c r="C64" t="str">
        <f t="shared" si="0"/>
        <v>93557</v>
      </c>
      <c r="D64">
        <v>93557</v>
      </c>
      <c r="E64" t="s">
        <v>203</v>
      </c>
      <c r="F64" s="3" t="str">
        <f t="shared" si="1"/>
        <v>+</v>
      </c>
    </row>
    <row r="65" spans="1:6" x14ac:dyDescent="0.25">
      <c r="A65" t="s">
        <v>328</v>
      </c>
      <c r="B65" t="s">
        <v>329</v>
      </c>
      <c r="C65" t="str">
        <f t="shared" si="0"/>
        <v>93558</v>
      </c>
      <c r="D65">
        <v>93558</v>
      </c>
      <c r="E65" t="s">
        <v>203</v>
      </c>
      <c r="F65" s="3" t="str">
        <f t="shared" si="1"/>
        <v>+</v>
      </c>
    </row>
    <row r="66" spans="1:6" x14ac:dyDescent="0.25">
      <c r="A66" t="s">
        <v>330</v>
      </c>
      <c r="B66" t="s">
        <v>331</v>
      </c>
      <c r="C66" t="str">
        <f t="shared" si="0"/>
        <v>91793</v>
      </c>
      <c r="D66">
        <v>91793</v>
      </c>
      <c r="E66" t="s">
        <v>203</v>
      </c>
      <c r="F66" s="3" t="str">
        <f t="shared" si="1"/>
        <v>+</v>
      </c>
    </row>
    <row r="67" spans="1:6" x14ac:dyDescent="0.25">
      <c r="A67" t="s">
        <v>332</v>
      </c>
      <c r="B67" t="s">
        <v>333</v>
      </c>
      <c r="C67" t="str">
        <f t="shared" ref="C67:C123" si="2">MID(B67,1,5)</f>
        <v>93556</v>
      </c>
      <c r="D67">
        <v>93556</v>
      </c>
      <c r="E67" t="s">
        <v>203</v>
      </c>
      <c r="F67" s="3" t="str">
        <f t="shared" ref="F67:F123" si="3">IF((COUNTIF(E67, "NIEUKOŃCZONA"))= 0, "+", "-")</f>
        <v>+</v>
      </c>
    </row>
    <row r="68" spans="1:6" x14ac:dyDescent="0.25">
      <c r="A68" t="s">
        <v>334</v>
      </c>
      <c r="B68" t="s">
        <v>335</v>
      </c>
      <c r="C68" t="str">
        <f t="shared" si="2"/>
        <v>93559</v>
      </c>
      <c r="D68">
        <v>93559</v>
      </c>
      <c r="E68" t="s">
        <v>203</v>
      </c>
      <c r="F68" s="3" t="str">
        <f t="shared" si="3"/>
        <v>+</v>
      </c>
    </row>
    <row r="69" spans="1:6" x14ac:dyDescent="0.25">
      <c r="A69" t="s">
        <v>336</v>
      </c>
      <c r="B69" t="s">
        <v>337</v>
      </c>
      <c r="C69" t="str">
        <f t="shared" si="2"/>
        <v>93560</v>
      </c>
      <c r="D69">
        <v>93560</v>
      </c>
      <c r="E69" t="s">
        <v>203</v>
      </c>
      <c r="F69" s="3" t="str">
        <f t="shared" si="3"/>
        <v>+</v>
      </c>
    </row>
    <row r="70" spans="1:6" x14ac:dyDescent="0.25">
      <c r="A70" t="s">
        <v>338</v>
      </c>
      <c r="B70" t="s">
        <v>339</v>
      </c>
      <c r="C70" t="str">
        <f t="shared" si="2"/>
        <v>85946</v>
      </c>
      <c r="D70">
        <v>85946</v>
      </c>
      <c r="E70" t="s">
        <v>203</v>
      </c>
      <c r="F70" s="3" t="str">
        <f t="shared" si="3"/>
        <v>+</v>
      </c>
    </row>
    <row r="71" spans="1:6" x14ac:dyDescent="0.25">
      <c r="A71" t="s">
        <v>340</v>
      </c>
      <c r="B71" t="s">
        <v>341</v>
      </c>
      <c r="C71" t="str">
        <f t="shared" si="2"/>
        <v>93643</v>
      </c>
      <c r="D71">
        <v>93643</v>
      </c>
      <c r="E71" t="s">
        <v>203</v>
      </c>
      <c r="F71" s="3" t="str">
        <f t="shared" si="3"/>
        <v>+</v>
      </c>
    </row>
    <row r="72" spans="1:6" x14ac:dyDescent="0.25">
      <c r="A72" t="s">
        <v>342</v>
      </c>
      <c r="B72" t="s">
        <v>343</v>
      </c>
      <c r="C72" t="str">
        <f t="shared" si="2"/>
        <v>93561</v>
      </c>
      <c r="D72">
        <v>93561</v>
      </c>
      <c r="E72" t="s">
        <v>203</v>
      </c>
      <c r="F72" s="3" t="str">
        <f t="shared" si="3"/>
        <v>+</v>
      </c>
    </row>
    <row r="73" spans="1:6" x14ac:dyDescent="0.25">
      <c r="A73" t="s">
        <v>344</v>
      </c>
      <c r="B73" t="s">
        <v>345</v>
      </c>
      <c r="C73" t="str">
        <f t="shared" si="2"/>
        <v>93562</v>
      </c>
      <c r="D73">
        <v>93562</v>
      </c>
      <c r="E73" t="s">
        <v>203</v>
      </c>
      <c r="F73" s="3" t="str">
        <f t="shared" si="3"/>
        <v>+</v>
      </c>
    </row>
    <row r="74" spans="1:6" x14ac:dyDescent="0.25">
      <c r="A74" t="s">
        <v>346</v>
      </c>
      <c r="B74" t="s">
        <v>347</v>
      </c>
      <c r="C74" t="str">
        <f t="shared" si="2"/>
        <v>93563</v>
      </c>
      <c r="D74">
        <v>93563</v>
      </c>
      <c r="E74" t="s">
        <v>203</v>
      </c>
      <c r="F74" s="3" t="str">
        <f t="shared" si="3"/>
        <v>+</v>
      </c>
    </row>
    <row r="75" spans="1:6" x14ac:dyDescent="0.25">
      <c r="A75" t="s">
        <v>348</v>
      </c>
      <c r="B75" t="s">
        <v>349</v>
      </c>
      <c r="C75" t="str">
        <f t="shared" si="2"/>
        <v>93564</v>
      </c>
      <c r="D75">
        <v>93564</v>
      </c>
      <c r="E75" t="s">
        <v>203</v>
      </c>
      <c r="F75" s="3" t="str">
        <f t="shared" si="3"/>
        <v>+</v>
      </c>
    </row>
    <row r="76" spans="1:6" x14ac:dyDescent="0.25">
      <c r="A76" t="s">
        <v>350</v>
      </c>
      <c r="B76" t="s">
        <v>351</v>
      </c>
      <c r="C76" t="str">
        <f t="shared" si="2"/>
        <v>93565</v>
      </c>
      <c r="D76">
        <v>93565</v>
      </c>
      <c r="E76" t="s">
        <v>203</v>
      </c>
      <c r="F76" s="3" t="str">
        <f t="shared" si="3"/>
        <v>+</v>
      </c>
    </row>
    <row r="77" spans="1:6" x14ac:dyDescent="0.25">
      <c r="A77" t="s">
        <v>352</v>
      </c>
      <c r="B77" t="s">
        <v>353</v>
      </c>
      <c r="C77" t="str">
        <f t="shared" si="2"/>
        <v>93567</v>
      </c>
      <c r="D77">
        <v>93567</v>
      </c>
      <c r="E77" t="s">
        <v>202</v>
      </c>
      <c r="F77" s="3" t="str">
        <f t="shared" si="3"/>
        <v>-</v>
      </c>
    </row>
    <row r="78" spans="1:6" x14ac:dyDescent="0.25">
      <c r="A78" t="s">
        <v>354</v>
      </c>
      <c r="B78" t="s">
        <v>355</v>
      </c>
      <c r="C78" t="str">
        <f t="shared" si="2"/>
        <v>93568</v>
      </c>
      <c r="D78">
        <v>93568</v>
      </c>
      <c r="E78" t="s">
        <v>203</v>
      </c>
      <c r="F78" s="3" t="str">
        <f t="shared" si="3"/>
        <v>+</v>
      </c>
    </row>
    <row r="79" spans="1:6" x14ac:dyDescent="0.25">
      <c r="A79" t="s">
        <v>356</v>
      </c>
      <c r="B79" t="s">
        <v>357</v>
      </c>
      <c r="C79" t="str">
        <f t="shared" si="2"/>
        <v>93569</v>
      </c>
      <c r="D79">
        <v>93569</v>
      </c>
      <c r="E79" t="s">
        <v>203</v>
      </c>
      <c r="F79" s="3" t="str">
        <f t="shared" si="3"/>
        <v>+</v>
      </c>
    </row>
    <row r="80" spans="1:6" x14ac:dyDescent="0.25">
      <c r="A80" t="s">
        <v>358</v>
      </c>
      <c r="B80" t="s">
        <v>359</v>
      </c>
      <c r="C80" t="str">
        <f t="shared" si="2"/>
        <v>93570</v>
      </c>
      <c r="D80">
        <v>93570</v>
      </c>
      <c r="E80" t="s">
        <v>203</v>
      </c>
      <c r="F80" s="3" t="str">
        <f t="shared" si="3"/>
        <v>+</v>
      </c>
    </row>
    <row r="81" spans="1:6" x14ac:dyDescent="0.25">
      <c r="A81" t="s">
        <v>360</v>
      </c>
      <c r="B81" t="s">
        <v>361</v>
      </c>
      <c r="C81" t="str">
        <f t="shared" si="2"/>
        <v>94192</v>
      </c>
      <c r="D81">
        <v>94192</v>
      </c>
      <c r="E81" t="s">
        <v>202</v>
      </c>
      <c r="F81" s="3" t="str">
        <f t="shared" si="3"/>
        <v>-</v>
      </c>
    </row>
    <row r="82" spans="1:6" x14ac:dyDescent="0.25">
      <c r="A82" t="s">
        <v>362</v>
      </c>
      <c r="B82" t="s">
        <v>363</v>
      </c>
      <c r="C82" t="str">
        <f t="shared" si="2"/>
        <v>93755</v>
      </c>
      <c r="D82">
        <v>93755</v>
      </c>
      <c r="E82" t="s">
        <v>203</v>
      </c>
      <c r="F82" s="3" t="str">
        <f t="shared" si="3"/>
        <v>+</v>
      </c>
    </row>
    <row r="83" spans="1:6" x14ac:dyDescent="0.25">
      <c r="A83" t="s">
        <v>364</v>
      </c>
      <c r="B83" t="s">
        <v>365</v>
      </c>
      <c r="C83" t="str">
        <f t="shared" si="2"/>
        <v>93932</v>
      </c>
      <c r="D83">
        <v>93932</v>
      </c>
      <c r="E83" t="s">
        <v>203</v>
      </c>
      <c r="F83" s="3" t="str">
        <f t="shared" si="3"/>
        <v>+</v>
      </c>
    </row>
    <row r="84" spans="1:6" x14ac:dyDescent="0.25">
      <c r="A84" t="s">
        <v>366</v>
      </c>
      <c r="B84" t="s">
        <v>367</v>
      </c>
      <c r="C84" t="str">
        <f t="shared" si="2"/>
        <v>87311</v>
      </c>
      <c r="D84">
        <v>87311</v>
      </c>
      <c r="E84" t="s">
        <v>203</v>
      </c>
      <c r="F84" s="3" t="str">
        <f t="shared" si="3"/>
        <v>+</v>
      </c>
    </row>
    <row r="85" spans="1:6" x14ac:dyDescent="0.25">
      <c r="A85" t="s">
        <v>368</v>
      </c>
      <c r="B85" t="s">
        <v>369</v>
      </c>
      <c r="C85" t="str">
        <f t="shared" si="2"/>
        <v>93571</v>
      </c>
      <c r="D85">
        <v>93571</v>
      </c>
      <c r="E85" t="s">
        <v>203</v>
      </c>
      <c r="F85" s="3" t="str">
        <f t="shared" si="3"/>
        <v>+</v>
      </c>
    </row>
    <row r="86" spans="1:6" x14ac:dyDescent="0.25">
      <c r="A86" t="s">
        <v>370</v>
      </c>
      <c r="B86" t="s">
        <v>371</v>
      </c>
      <c r="C86" t="str">
        <f t="shared" si="2"/>
        <v>93572</v>
      </c>
      <c r="D86">
        <v>93572</v>
      </c>
      <c r="E86" t="s">
        <v>203</v>
      </c>
      <c r="F86" s="3" t="str">
        <f t="shared" si="3"/>
        <v>+</v>
      </c>
    </row>
    <row r="87" spans="1:6" x14ac:dyDescent="0.25">
      <c r="A87" t="s">
        <v>372</v>
      </c>
      <c r="B87" t="s">
        <v>373</v>
      </c>
      <c r="C87" t="str">
        <f t="shared" si="2"/>
        <v>93574</v>
      </c>
      <c r="D87">
        <v>93574</v>
      </c>
      <c r="E87" t="s">
        <v>203</v>
      </c>
      <c r="F87" s="3" t="str">
        <f t="shared" si="3"/>
        <v>+</v>
      </c>
    </row>
    <row r="88" spans="1:6" x14ac:dyDescent="0.25">
      <c r="A88" t="s">
        <v>374</v>
      </c>
      <c r="B88" t="s">
        <v>375</v>
      </c>
      <c r="C88" t="str">
        <f t="shared" si="2"/>
        <v>93575</v>
      </c>
      <c r="D88">
        <v>93575</v>
      </c>
      <c r="E88" t="s">
        <v>203</v>
      </c>
      <c r="F88" s="3" t="str">
        <f t="shared" si="3"/>
        <v>+</v>
      </c>
    </row>
    <row r="89" spans="1:6" x14ac:dyDescent="0.25">
      <c r="A89" t="s">
        <v>376</v>
      </c>
      <c r="B89" t="s">
        <v>377</v>
      </c>
      <c r="C89" t="str">
        <f t="shared" si="2"/>
        <v>93576</v>
      </c>
      <c r="D89">
        <v>93576</v>
      </c>
      <c r="E89" t="s">
        <v>203</v>
      </c>
      <c r="F89" s="3" t="str">
        <f t="shared" si="3"/>
        <v>+</v>
      </c>
    </row>
    <row r="90" spans="1:6" x14ac:dyDescent="0.25">
      <c r="A90" t="s">
        <v>378</v>
      </c>
      <c r="B90" t="s">
        <v>379</v>
      </c>
      <c r="C90" t="str">
        <f t="shared" si="2"/>
        <v>93577</v>
      </c>
      <c r="D90">
        <v>93577</v>
      </c>
      <c r="E90" t="s">
        <v>203</v>
      </c>
      <c r="F90" s="3" t="str">
        <f t="shared" si="3"/>
        <v>+</v>
      </c>
    </row>
    <row r="91" spans="1:6" x14ac:dyDescent="0.25">
      <c r="A91" t="s">
        <v>380</v>
      </c>
      <c r="B91" t="s">
        <v>381</v>
      </c>
      <c r="C91" t="str">
        <f t="shared" si="2"/>
        <v>93578</v>
      </c>
      <c r="D91">
        <v>93578</v>
      </c>
      <c r="E91" t="s">
        <v>202</v>
      </c>
      <c r="F91" s="3" t="str">
        <f t="shared" si="3"/>
        <v>-</v>
      </c>
    </row>
    <row r="92" spans="1:6" x14ac:dyDescent="0.25">
      <c r="A92" t="s">
        <v>382</v>
      </c>
      <c r="B92" t="s">
        <v>383</v>
      </c>
      <c r="C92" t="str">
        <f t="shared" si="2"/>
        <v>93579</v>
      </c>
      <c r="D92">
        <v>93579</v>
      </c>
      <c r="E92" t="s">
        <v>203</v>
      </c>
      <c r="F92" s="3" t="str">
        <f t="shared" si="3"/>
        <v>+</v>
      </c>
    </row>
    <row r="93" spans="1:6" x14ac:dyDescent="0.25">
      <c r="A93" t="s">
        <v>384</v>
      </c>
      <c r="B93" t="s">
        <v>385</v>
      </c>
      <c r="C93" t="str">
        <f t="shared" si="2"/>
        <v>93581</v>
      </c>
      <c r="D93">
        <v>93581</v>
      </c>
      <c r="E93" t="s">
        <v>203</v>
      </c>
      <c r="F93" s="3" t="str">
        <f t="shared" si="3"/>
        <v>+</v>
      </c>
    </row>
    <row r="94" spans="1:6" x14ac:dyDescent="0.25">
      <c r="A94" t="s">
        <v>386</v>
      </c>
      <c r="B94" t="s">
        <v>387</v>
      </c>
      <c r="C94" t="str">
        <f t="shared" si="2"/>
        <v>93582</v>
      </c>
      <c r="D94">
        <v>93582</v>
      </c>
      <c r="E94" t="s">
        <v>203</v>
      </c>
      <c r="F94" s="3" t="str">
        <f t="shared" si="3"/>
        <v>+</v>
      </c>
    </row>
    <row r="95" spans="1:6" x14ac:dyDescent="0.25">
      <c r="A95" t="s">
        <v>388</v>
      </c>
      <c r="B95" t="s">
        <v>389</v>
      </c>
      <c r="C95" t="str">
        <f t="shared" si="2"/>
        <v>83451</v>
      </c>
      <c r="D95">
        <v>83451</v>
      </c>
      <c r="E95" t="s">
        <v>202</v>
      </c>
      <c r="F95" s="3" t="str">
        <f t="shared" si="3"/>
        <v>-</v>
      </c>
    </row>
    <row r="96" spans="1:6" x14ac:dyDescent="0.25">
      <c r="A96" t="s">
        <v>390</v>
      </c>
      <c r="B96" t="s">
        <v>391</v>
      </c>
      <c r="C96" t="str">
        <f t="shared" si="2"/>
        <v>93583</v>
      </c>
      <c r="D96">
        <v>93583</v>
      </c>
      <c r="E96" t="s">
        <v>203</v>
      </c>
      <c r="F96" s="3" t="str">
        <f t="shared" si="3"/>
        <v>+</v>
      </c>
    </row>
    <row r="97" spans="1:6" x14ac:dyDescent="0.25">
      <c r="A97" t="s">
        <v>392</v>
      </c>
      <c r="B97" t="s">
        <v>393</v>
      </c>
      <c r="C97" t="str">
        <f t="shared" si="2"/>
        <v>93584</v>
      </c>
      <c r="D97">
        <v>93584</v>
      </c>
      <c r="E97" t="s">
        <v>203</v>
      </c>
      <c r="F97" s="3" t="str">
        <f t="shared" si="3"/>
        <v>+</v>
      </c>
    </row>
    <row r="98" spans="1:6" x14ac:dyDescent="0.25">
      <c r="A98" t="s">
        <v>394</v>
      </c>
      <c r="B98" t="s">
        <v>395</v>
      </c>
      <c r="C98" t="str">
        <f t="shared" si="2"/>
        <v>87302</v>
      </c>
      <c r="D98">
        <v>87302</v>
      </c>
      <c r="E98" t="s">
        <v>203</v>
      </c>
      <c r="F98" s="3" t="str">
        <f t="shared" si="3"/>
        <v>+</v>
      </c>
    </row>
    <row r="99" spans="1:6" x14ac:dyDescent="0.25">
      <c r="A99" t="s">
        <v>396</v>
      </c>
      <c r="B99" t="s">
        <v>397</v>
      </c>
      <c r="C99" t="str">
        <f t="shared" si="2"/>
        <v>93585</v>
      </c>
      <c r="D99">
        <v>93585</v>
      </c>
      <c r="E99" t="s">
        <v>203</v>
      </c>
      <c r="F99" s="3" t="str">
        <f t="shared" si="3"/>
        <v>+</v>
      </c>
    </row>
    <row r="100" spans="1:6" x14ac:dyDescent="0.25">
      <c r="A100" t="s">
        <v>398</v>
      </c>
      <c r="B100" t="s">
        <v>399</v>
      </c>
      <c r="C100" t="str">
        <f t="shared" si="2"/>
        <v>89466</v>
      </c>
      <c r="D100">
        <v>89466</v>
      </c>
      <c r="E100" t="s">
        <v>203</v>
      </c>
      <c r="F100" s="3" t="str">
        <f t="shared" si="3"/>
        <v>+</v>
      </c>
    </row>
    <row r="101" spans="1:6" x14ac:dyDescent="0.25">
      <c r="A101" t="s">
        <v>400</v>
      </c>
      <c r="B101" t="s">
        <v>401</v>
      </c>
      <c r="C101" t="str">
        <f t="shared" si="2"/>
        <v>93587</v>
      </c>
      <c r="D101">
        <v>93587</v>
      </c>
      <c r="E101" t="s">
        <v>203</v>
      </c>
      <c r="F101" s="3" t="str">
        <f t="shared" si="3"/>
        <v>+</v>
      </c>
    </row>
    <row r="102" spans="1:6" x14ac:dyDescent="0.25">
      <c r="A102" t="s">
        <v>402</v>
      </c>
      <c r="B102" t="s">
        <v>403</v>
      </c>
      <c r="C102" t="str">
        <f t="shared" si="2"/>
        <v>93588</v>
      </c>
      <c r="D102">
        <v>93588</v>
      </c>
      <c r="E102" t="s">
        <v>203</v>
      </c>
      <c r="F102" s="3" t="str">
        <f t="shared" si="3"/>
        <v>+</v>
      </c>
    </row>
    <row r="103" spans="1:6" x14ac:dyDescent="0.25">
      <c r="A103" t="s">
        <v>404</v>
      </c>
      <c r="B103" t="s">
        <v>405</v>
      </c>
      <c r="C103" t="str">
        <f t="shared" si="2"/>
        <v>93589</v>
      </c>
      <c r="D103">
        <v>93589</v>
      </c>
      <c r="E103" t="s">
        <v>203</v>
      </c>
      <c r="F103" s="3" t="str">
        <f t="shared" si="3"/>
        <v>+</v>
      </c>
    </row>
    <row r="104" spans="1:6" x14ac:dyDescent="0.25">
      <c r="A104" t="s">
        <v>406</v>
      </c>
      <c r="B104" t="s">
        <v>407</v>
      </c>
      <c r="C104" t="str">
        <f t="shared" si="2"/>
        <v>93590</v>
      </c>
      <c r="D104">
        <v>93590</v>
      </c>
      <c r="E104" t="s">
        <v>203</v>
      </c>
      <c r="F104" s="3" t="str">
        <f t="shared" si="3"/>
        <v>+</v>
      </c>
    </row>
    <row r="105" spans="1:6" x14ac:dyDescent="0.25">
      <c r="A105" t="s">
        <v>408</v>
      </c>
      <c r="B105" t="s">
        <v>409</v>
      </c>
      <c r="C105" t="str">
        <f t="shared" si="2"/>
        <v>93591</v>
      </c>
      <c r="D105">
        <v>93591</v>
      </c>
      <c r="E105" t="s">
        <v>203</v>
      </c>
      <c r="F105" s="3" t="str">
        <f t="shared" si="3"/>
        <v>+</v>
      </c>
    </row>
    <row r="106" spans="1:6" x14ac:dyDescent="0.25">
      <c r="A106" t="s">
        <v>410</v>
      </c>
      <c r="B106" t="s">
        <v>411</v>
      </c>
      <c r="C106" t="str">
        <f t="shared" si="2"/>
        <v>93592</v>
      </c>
      <c r="D106">
        <v>93592</v>
      </c>
      <c r="E106" t="s">
        <v>203</v>
      </c>
      <c r="F106" s="3" t="str">
        <f t="shared" si="3"/>
        <v>+</v>
      </c>
    </row>
    <row r="107" spans="1:6" x14ac:dyDescent="0.25">
      <c r="A107" t="s">
        <v>412</v>
      </c>
      <c r="B107" t="s">
        <v>413</v>
      </c>
      <c r="C107" t="str">
        <f t="shared" si="2"/>
        <v>93593</v>
      </c>
      <c r="D107">
        <v>93593</v>
      </c>
      <c r="E107" t="s">
        <v>203</v>
      </c>
      <c r="F107" s="3" t="str">
        <f t="shared" si="3"/>
        <v>+</v>
      </c>
    </row>
    <row r="108" spans="1:6" x14ac:dyDescent="0.25">
      <c r="A108" t="s">
        <v>414</v>
      </c>
      <c r="B108" t="s">
        <v>415</v>
      </c>
      <c r="C108" t="str">
        <f t="shared" si="2"/>
        <v>93594</v>
      </c>
      <c r="D108">
        <v>93594</v>
      </c>
      <c r="E108" t="s">
        <v>202</v>
      </c>
      <c r="F108" s="3" t="str">
        <f t="shared" si="3"/>
        <v>-</v>
      </c>
    </row>
    <row r="109" spans="1:6" x14ac:dyDescent="0.25">
      <c r="A109" t="s">
        <v>416</v>
      </c>
      <c r="B109" t="s">
        <v>417</v>
      </c>
      <c r="C109" t="str">
        <f t="shared" si="2"/>
        <v>93595</v>
      </c>
      <c r="D109">
        <v>93595</v>
      </c>
      <c r="E109" t="s">
        <v>203</v>
      </c>
      <c r="F109" s="3" t="str">
        <f t="shared" si="3"/>
        <v>+</v>
      </c>
    </row>
    <row r="110" spans="1:6" x14ac:dyDescent="0.25">
      <c r="A110" t="s">
        <v>418</v>
      </c>
      <c r="B110" t="s">
        <v>419</v>
      </c>
      <c r="C110" t="str">
        <f t="shared" si="2"/>
        <v>93596</v>
      </c>
      <c r="D110">
        <v>93596</v>
      </c>
      <c r="E110" t="s">
        <v>203</v>
      </c>
      <c r="F110" s="3" t="str">
        <f t="shared" si="3"/>
        <v>+</v>
      </c>
    </row>
    <row r="111" spans="1:6" x14ac:dyDescent="0.25">
      <c r="A111" t="s">
        <v>420</v>
      </c>
      <c r="B111" t="s">
        <v>421</v>
      </c>
      <c r="C111" t="str">
        <f t="shared" si="2"/>
        <v>93597</v>
      </c>
      <c r="D111">
        <v>93597</v>
      </c>
      <c r="E111" t="s">
        <v>203</v>
      </c>
      <c r="F111" s="3" t="str">
        <f t="shared" si="3"/>
        <v>+</v>
      </c>
    </row>
    <row r="112" spans="1:6" x14ac:dyDescent="0.25">
      <c r="A112" t="s">
        <v>422</v>
      </c>
      <c r="B112" t="s">
        <v>423</v>
      </c>
      <c r="C112" t="str">
        <f t="shared" si="2"/>
        <v>93598</v>
      </c>
      <c r="D112">
        <v>93598</v>
      </c>
      <c r="E112" t="s">
        <v>203</v>
      </c>
      <c r="F112" s="3" t="str">
        <f t="shared" si="3"/>
        <v>+</v>
      </c>
    </row>
    <row r="113" spans="1:6" x14ac:dyDescent="0.25">
      <c r="A113" t="s">
        <v>424</v>
      </c>
      <c r="B113" t="s">
        <v>425</v>
      </c>
      <c r="C113" t="str">
        <f t="shared" si="2"/>
        <v>92890</v>
      </c>
      <c r="D113">
        <v>92890</v>
      </c>
      <c r="E113" t="s">
        <v>203</v>
      </c>
      <c r="F113" s="3" t="str">
        <f t="shared" si="3"/>
        <v>+</v>
      </c>
    </row>
    <row r="114" spans="1:6" x14ac:dyDescent="0.25">
      <c r="A114" t="s">
        <v>426</v>
      </c>
      <c r="B114" t="s">
        <v>427</v>
      </c>
      <c r="C114" t="str">
        <f t="shared" si="2"/>
        <v>93599</v>
      </c>
      <c r="D114">
        <v>93599</v>
      </c>
      <c r="E114" t="s">
        <v>203</v>
      </c>
      <c r="F114" s="3" t="str">
        <f t="shared" si="3"/>
        <v>+</v>
      </c>
    </row>
    <row r="115" spans="1:6" x14ac:dyDescent="0.25">
      <c r="A115" t="s">
        <v>428</v>
      </c>
      <c r="B115" t="s">
        <v>429</v>
      </c>
      <c r="C115" t="str">
        <f t="shared" si="2"/>
        <v>93667</v>
      </c>
      <c r="D115">
        <v>93667</v>
      </c>
      <c r="E115" t="s">
        <v>203</v>
      </c>
      <c r="F115" s="3" t="str">
        <f t="shared" si="3"/>
        <v>+</v>
      </c>
    </row>
    <row r="116" spans="1:6" x14ac:dyDescent="0.25">
      <c r="A116" t="s">
        <v>430</v>
      </c>
      <c r="B116" t="s">
        <v>431</v>
      </c>
      <c r="C116" t="str">
        <f t="shared" si="2"/>
        <v>80852</v>
      </c>
      <c r="D116">
        <v>80852</v>
      </c>
      <c r="E116" t="s">
        <v>203</v>
      </c>
      <c r="F116" s="3" t="str">
        <f t="shared" si="3"/>
        <v>+</v>
      </c>
    </row>
    <row r="117" spans="1:6" x14ac:dyDescent="0.25">
      <c r="A117" t="s">
        <v>432</v>
      </c>
      <c r="B117" t="s">
        <v>433</v>
      </c>
      <c r="C117" t="str">
        <f t="shared" si="2"/>
        <v>93600</v>
      </c>
      <c r="D117">
        <v>93600</v>
      </c>
      <c r="E117" t="s">
        <v>203</v>
      </c>
      <c r="F117" s="3" t="str">
        <f t="shared" si="3"/>
        <v>+</v>
      </c>
    </row>
    <row r="118" spans="1:6" x14ac:dyDescent="0.25">
      <c r="A118" t="s">
        <v>434</v>
      </c>
      <c r="B118" t="s">
        <v>435</v>
      </c>
      <c r="C118" t="str">
        <f t="shared" si="2"/>
        <v>85541</v>
      </c>
      <c r="D118">
        <v>85541</v>
      </c>
      <c r="E118" t="s">
        <v>202</v>
      </c>
      <c r="F118" s="3" t="str">
        <f t="shared" si="3"/>
        <v>-</v>
      </c>
    </row>
    <row r="119" spans="1:6" x14ac:dyDescent="0.25">
      <c r="A119" t="s">
        <v>436</v>
      </c>
      <c r="B119" t="s">
        <v>437</v>
      </c>
      <c r="C119" t="str">
        <f t="shared" si="2"/>
        <v>93601</v>
      </c>
      <c r="D119">
        <v>93601</v>
      </c>
      <c r="E119" t="s">
        <v>203</v>
      </c>
      <c r="F119" s="3" t="str">
        <f t="shared" si="3"/>
        <v>+</v>
      </c>
    </row>
    <row r="120" spans="1:6" x14ac:dyDescent="0.25">
      <c r="A120" t="s">
        <v>438</v>
      </c>
      <c r="B120" t="s">
        <v>439</v>
      </c>
      <c r="C120" t="str">
        <f t="shared" si="2"/>
        <v>93756</v>
      </c>
      <c r="D120">
        <v>93756</v>
      </c>
      <c r="E120" t="s">
        <v>203</v>
      </c>
      <c r="F120" s="3" t="str">
        <f t="shared" si="3"/>
        <v>+</v>
      </c>
    </row>
    <row r="121" spans="1:6" x14ac:dyDescent="0.25">
      <c r="A121" t="s">
        <v>440</v>
      </c>
      <c r="B121" t="s">
        <v>441</v>
      </c>
      <c r="C121" t="str">
        <f t="shared" si="2"/>
        <v>93602</v>
      </c>
      <c r="D121">
        <v>93602</v>
      </c>
      <c r="E121" t="s">
        <v>203</v>
      </c>
      <c r="F121" s="3" t="str">
        <f t="shared" si="3"/>
        <v>+</v>
      </c>
    </row>
    <row r="122" spans="1:6" x14ac:dyDescent="0.25">
      <c r="A122" t="s">
        <v>442</v>
      </c>
      <c r="B122" t="s">
        <v>443</v>
      </c>
      <c r="C122" t="str">
        <f t="shared" si="2"/>
        <v>93603</v>
      </c>
      <c r="D122">
        <v>93603</v>
      </c>
      <c r="E122" t="s">
        <v>202</v>
      </c>
      <c r="F122" s="3" t="str">
        <f t="shared" si="3"/>
        <v>-</v>
      </c>
    </row>
    <row r="123" spans="1:6" x14ac:dyDescent="0.25">
      <c r="A123" t="s">
        <v>444</v>
      </c>
      <c r="B123" t="s">
        <v>445</v>
      </c>
      <c r="C123" t="str">
        <f t="shared" si="2"/>
        <v>93604</v>
      </c>
      <c r="D123">
        <v>93604</v>
      </c>
      <c r="E123" t="s">
        <v>203</v>
      </c>
      <c r="F123" s="3" t="str">
        <f t="shared" si="3"/>
        <v>+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workbookViewId="0">
      <selection activeCell="H100" sqref="H100"/>
    </sheetView>
  </sheetViews>
  <sheetFormatPr defaultColWidth="9.140625" defaultRowHeight="15" x14ac:dyDescent="0.25"/>
  <cols>
    <col min="1" max="1" width="23.5703125" customWidth="1"/>
    <col min="2" max="3" width="6.7109375" hidden="1" customWidth="1"/>
    <col min="4" max="4" width="6.7109375" customWidth="1"/>
    <col min="5" max="5" width="18.7109375" customWidth="1"/>
    <col min="6" max="6" width="18.42578125" customWidth="1"/>
    <col min="7" max="7" width="11" customWidth="1"/>
    <col min="8" max="8" width="21.5703125" style="3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904</v>
      </c>
    </row>
    <row r="2" spans="1:8" ht="14.45" x14ac:dyDescent="0.3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1" t="s">
        <v>586</v>
      </c>
      <c r="F2" s="31" t="s">
        <v>499</v>
      </c>
      <c r="G2" s="31" t="s">
        <v>584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1" t="s">
        <v>501</v>
      </c>
      <c r="F3" s="31" t="s">
        <v>470</v>
      </c>
      <c r="G3" s="31" t="s">
        <v>500</v>
      </c>
      <c r="H3" s="39" t="s">
        <v>446</v>
      </c>
    </row>
    <row r="4" spans="1:8" ht="14.45" x14ac:dyDescent="0.3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1" t="s">
        <v>616</v>
      </c>
      <c r="F4" s="31" t="s">
        <v>487</v>
      </c>
      <c r="G4" s="31" t="s">
        <v>618</v>
      </c>
      <c r="H4" s="39" t="s">
        <v>446</v>
      </c>
    </row>
    <row r="5" spans="1:8" ht="14.45" x14ac:dyDescent="0.3">
      <c r="A5" s="31" t="s">
        <v>200</v>
      </c>
      <c r="B5" s="31" t="s">
        <v>201</v>
      </c>
      <c r="C5" s="31" t="str">
        <f t="shared" si="0"/>
        <v>93508</v>
      </c>
      <c r="D5" s="31">
        <v>93508</v>
      </c>
      <c r="E5" s="31" t="s">
        <v>677</v>
      </c>
      <c r="F5" s="31" t="s">
        <v>559</v>
      </c>
      <c r="G5" s="31" t="s">
        <v>678</v>
      </c>
      <c r="H5" s="39" t="s">
        <v>446</v>
      </c>
    </row>
    <row r="6" spans="1:8" ht="14.45" x14ac:dyDescent="0.3">
      <c r="A6" s="31" t="s">
        <v>206</v>
      </c>
      <c r="B6" s="31" t="s">
        <v>207</v>
      </c>
      <c r="C6" s="31" t="str">
        <f t="shared" si="0"/>
        <v>93693</v>
      </c>
      <c r="D6" s="31">
        <v>93693</v>
      </c>
      <c r="E6" s="31" t="s">
        <v>455</v>
      </c>
      <c r="F6" s="31" t="s">
        <v>480</v>
      </c>
      <c r="G6" s="31" t="s">
        <v>661</v>
      </c>
      <c r="H6" s="39" t="s">
        <v>446</v>
      </c>
    </row>
    <row r="7" spans="1:8" ht="14.45" x14ac:dyDescent="0.3">
      <c r="A7" s="31" t="s">
        <v>240</v>
      </c>
      <c r="B7" s="31" t="s">
        <v>241</v>
      </c>
      <c r="C7" s="31" t="str">
        <f t="shared" si="0"/>
        <v>93526</v>
      </c>
      <c r="D7" s="31">
        <v>93526</v>
      </c>
      <c r="E7" s="31" t="s">
        <v>610</v>
      </c>
      <c r="F7" s="31" t="s">
        <v>575</v>
      </c>
      <c r="G7" s="31" t="s">
        <v>611</v>
      </c>
      <c r="H7" s="39" t="s">
        <v>446</v>
      </c>
    </row>
    <row r="8" spans="1:8" ht="14.45" x14ac:dyDescent="0.3">
      <c r="A8" s="31" t="s">
        <v>288</v>
      </c>
      <c r="B8" s="31" t="s">
        <v>289</v>
      </c>
      <c r="C8" s="31" t="str">
        <f t="shared" si="0"/>
        <v>93542</v>
      </c>
      <c r="D8" s="31">
        <v>93542</v>
      </c>
      <c r="E8" s="31" t="s">
        <v>531</v>
      </c>
      <c r="F8" s="31" t="s">
        <v>499</v>
      </c>
      <c r="G8" s="31" t="s">
        <v>532</v>
      </c>
      <c r="H8" s="39" t="s">
        <v>446</v>
      </c>
    </row>
    <row r="9" spans="1:8" x14ac:dyDescent="0.25">
      <c r="A9" s="31" t="s">
        <v>290</v>
      </c>
      <c r="B9" s="31" t="s">
        <v>291</v>
      </c>
      <c r="C9" s="31" t="str">
        <f t="shared" si="0"/>
        <v>93057</v>
      </c>
      <c r="D9" s="31">
        <v>93057</v>
      </c>
      <c r="E9" s="31" t="s">
        <v>486</v>
      </c>
      <c r="F9" s="31" t="s">
        <v>487</v>
      </c>
      <c r="G9" s="31" t="s">
        <v>488</v>
      </c>
      <c r="H9" s="39" t="s">
        <v>446</v>
      </c>
    </row>
    <row r="10" spans="1:8" x14ac:dyDescent="0.25">
      <c r="A10" s="31" t="s">
        <v>298</v>
      </c>
      <c r="B10" s="31" t="s">
        <v>299</v>
      </c>
      <c r="C10" s="31" t="str">
        <f t="shared" si="0"/>
        <v>93546</v>
      </c>
      <c r="D10" s="31">
        <v>93546</v>
      </c>
      <c r="E10" s="31" t="s">
        <v>662</v>
      </c>
      <c r="F10" s="31" t="s">
        <v>475</v>
      </c>
      <c r="G10" s="31" t="s">
        <v>663</v>
      </c>
      <c r="H10" s="39" t="s">
        <v>446</v>
      </c>
    </row>
    <row r="11" spans="1:8" x14ac:dyDescent="0.25">
      <c r="A11" s="31" t="s">
        <v>324</v>
      </c>
      <c r="B11" s="31" t="s">
        <v>325</v>
      </c>
      <c r="C11" s="31" t="str">
        <f t="shared" si="0"/>
        <v>93754</v>
      </c>
      <c r="D11" s="31">
        <v>93754</v>
      </c>
      <c r="E11" s="31" t="s">
        <v>599</v>
      </c>
      <c r="F11" s="31" t="s">
        <v>487</v>
      </c>
      <c r="G11" s="31" t="s">
        <v>600</v>
      </c>
      <c r="H11" s="39" t="s">
        <v>446</v>
      </c>
    </row>
    <row r="12" spans="1:8" ht="14.45" x14ac:dyDescent="0.3">
      <c r="A12" s="31" t="s">
        <v>338</v>
      </c>
      <c r="B12" s="31" t="s">
        <v>339</v>
      </c>
      <c r="C12" s="31" t="str">
        <f t="shared" si="0"/>
        <v>85946</v>
      </c>
      <c r="D12" s="31">
        <v>85946</v>
      </c>
      <c r="E12" s="31" t="s">
        <v>516</v>
      </c>
      <c r="F12" s="31" t="s">
        <v>517</v>
      </c>
      <c r="G12" s="31" t="s">
        <v>518</v>
      </c>
      <c r="H12" s="39" t="s">
        <v>446</v>
      </c>
    </row>
    <row r="13" spans="1:8" x14ac:dyDescent="0.25">
      <c r="A13" s="31" t="s">
        <v>370</v>
      </c>
      <c r="B13" s="31" t="s">
        <v>371</v>
      </c>
      <c r="C13" s="31" t="str">
        <f t="shared" si="0"/>
        <v>93572</v>
      </c>
      <c r="D13" s="31">
        <v>93572</v>
      </c>
      <c r="E13" s="31" t="s">
        <v>601</v>
      </c>
      <c r="F13" s="31" t="s">
        <v>602</v>
      </c>
      <c r="G13" s="31" t="s">
        <v>603</v>
      </c>
      <c r="H13" s="39" t="s">
        <v>446</v>
      </c>
    </row>
    <row r="14" spans="1:8" ht="14.45" x14ac:dyDescent="0.3">
      <c r="A14" s="31" t="s">
        <v>348</v>
      </c>
      <c r="B14" s="31" t="s">
        <v>349</v>
      </c>
      <c r="C14" s="31" t="str">
        <f t="shared" si="0"/>
        <v>93564</v>
      </c>
      <c r="D14" s="31">
        <v>93564</v>
      </c>
      <c r="E14" s="31" t="s">
        <v>479</v>
      </c>
      <c r="F14" s="31" t="s">
        <v>482</v>
      </c>
      <c r="G14" s="31" t="s">
        <v>483</v>
      </c>
      <c r="H14" s="39" t="s">
        <v>446</v>
      </c>
    </row>
    <row r="15" spans="1:8" ht="14.45" x14ac:dyDescent="0.3">
      <c r="A15" s="31" t="s">
        <v>404</v>
      </c>
      <c r="B15" s="31" t="s">
        <v>405</v>
      </c>
      <c r="C15" s="31" t="str">
        <f t="shared" si="0"/>
        <v>93589</v>
      </c>
      <c r="D15" s="31">
        <v>93589</v>
      </c>
      <c r="E15" s="31" t="s">
        <v>625</v>
      </c>
      <c r="F15" s="31" t="s">
        <v>487</v>
      </c>
      <c r="G15" s="31" t="s">
        <v>626</v>
      </c>
      <c r="H15" s="39" t="s">
        <v>446</v>
      </c>
    </row>
    <row r="16" spans="1:8" x14ac:dyDescent="0.25">
      <c r="A16" s="31" t="s">
        <v>418</v>
      </c>
      <c r="B16" s="31" t="s">
        <v>419</v>
      </c>
      <c r="C16" s="31" t="str">
        <f t="shared" si="0"/>
        <v>93596</v>
      </c>
      <c r="D16" s="31">
        <v>93596</v>
      </c>
      <c r="E16" s="31" t="s">
        <v>558</v>
      </c>
      <c r="F16" s="31" t="s">
        <v>559</v>
      </c>
      <c r="G16" s="31" t="s">
        <v>560</v>
      </c>
      <c r="H16" s="39" t="s">
        <v>446</v>
      </c>
    </row>
    <row r="17" spans="1:8" x14ac:dyDescent="0.25">
      <c r="A17" s="31" t="s">
        <v>226</v>
      </c>
      <c r="B17" s="31" t="s">
        <v>227</v>
      </c>
      <c r="C17" s="31" t="str">
        <f t="shared" si="0"/>
        <v>93521</v>
      </c>
      <c r="D17" s="31">
        <v>93521</v>
      </c>
      <c r="E17" s="31" t="s">
        <v>648</v>
      </c>
      <c r="F17" s="31" t="s">
        <v>649</v>
      </c>
      <c r="G17" s="31" t="s">
        <v>650</v>
      </c>
      <c r="H17" s="39" t="s">
        <v>446</v>
      </c>
    </row>
    <row r="18" spans="1:8" ht="14.45" x14ac:dyDescent="0.3">
      <c r="A18" s="31" t="s">
        <v>340</v>
      </c>
      <c r="B18" s="31" t="s">
        <v>341</v>
      </c>
      <c r="C18" s="31" t="str">
        <f t="shared" si="0"/>
        <v>93643</v>
      </c>
      <c r="D18" s="31">
        <v>93643</v>
      </c>
      <c r="E18" s="31" t="s">
        <v>547</v>
      </c>
      <c r="F18" s="31" t="s">
        <v>548</v>
      </c>
      <c r="G18" s="31" t="s">
        <v>549</v>
      </c>
      <c r="H18" s="39" t="s">
        <v>446</v>
      </c>
    </row>
    <row r="19" spans="1:8" ht="14.45" x14ac:dyDescent="0.3">
      <c r="A19" s="31" t="s">
        <v>430</v>
      </c>
      <c r="B19" s="31" t="s">
        <v>431</v>
      </c>
      <c r="C19" s="31" t="str">
        <f t="shared" si="0"/>
        <v>80852</v>
      </c>
      <c r="D19" s="31">
        <v>80852</v>
      </c>
      <c r="E19" s="31" t="s">
        <v>595</v>
      </c>
      <c r="F19" s="31" t="s">
        <v>496</v>
      </c>
      <c r="G19" s="31" t="s">
        <v>596</v>
      </c>
      <c r="H19" s="39" t="s">
        <v>446</v>
      </c>
    </row>
    <row r="20" spans="1:8" ht="14.45" x14ac:dyDescent="0.3">
      <c r="A20" s="31" t="s">
        <v>336</v>
      </c>
      <c r="B20" s="31" t="s">
        <v>337</v>
      </c>
      <c r="C20" s="31" t="str">
        <f t="shared" si="0"/>
        <v>93560</v>
      </c>
      <c r="D20" s="31">
        <v>93560</v>
      </c>
      <c r="E20" s="31" t="s">
        <v>578</v>
      </c>
      <c r="F20" s="31" t="s">
        <v>575</v>
      </c>
      <c r="G20" s="31" t="s">
        <v>579</v>
      </c>
      <c r="H20" s="39" t="s">
        <v>446</v>
      </c>
    </row>
    <row r="21" spans="1:8" ht="14.45" x14ac:dyDescent="0.3">
      <c r="A21" s="31" t="s">
        <v>316</v>
      </c>
      <c r="B21" s="31" t="s">
        <v>317</v>
      </c>
      <c r="C21" s="31" t="str">
        <f t="shared" si="0"/>
        <v>93552</v>
      </c>
      <c r="D21" s="31">
        <v>93552</v>
      </c>
      <c r="E21" s="31" t="s">
        <v>471</v>
      </c>
      <c r="F21" s="31" t="s">
        <v>472</v>
      </c>
      <c r="G21" s="31" t="s">
        <v>473</v>
      </c>
      <c r="H21" s="39" t="s">
        <v>446</v>
      </c>
    </row>
    <row r="22" spans="1:8" x14ac:dyDescent="0.25">
      <c r="A22" s="31" t="s">
        <v>378</v>
      </c>
      <c r="B22" s="31" t="s">
        <v>379</v>
      </c>
      <c r="C22" s="31" t="str">
        <f t="shared" si="0"/>
        <v>93577</v>
      </c>
      <c r="D22" s="31">
        <v>93577</v>
      </c>
      <c r="E22" s="31" t="s">
        <v>574</v>
      </c>
      <c r="F22" s="31" t="s">
        <v>575</v>
      </c>
      <c r="G22" s="31" t="s">
        <v>576</v>
      </c>
      <c r="H22" s="39" t="s">
        <v>446</v>
      </c>
    </row>
    <row r="23" spans="1:8" x14ac:dyDescent="0.25">
      <c r="A23" s="31" t="s">
        <v>272</v>
      </c>
      <c r="B23" s="31" t="s">
        <v>273</v>
      </c>
      <c r="C23" s="31" t="str">
        <f t="shared" si="0"/>
        <v>87323</v>
      </c>
      <c r="D23" s="31">
        <v>87323</v>
      </c>
      <c r="E23" s="31" t="s">
        <v>623</v>
      </c>
      <c r="F23" s="31" t="s">
        <v>487</v>
      </c>
      <c r="G23" s="31" t="s">
        <v>624</v>
      </c>
      <c r="H23" s="39" t="s">
        <v>446</v>
      </c>
    </row>
    <row r="24" spans="1:8" x14ac:dyDescent="0.25">
      <c r="A24" s="31" t="s">
        <v>436</v>
      </c>
      <c r="B24" s="31" t="s">
        <v>437</v>
      </c>
      <c r="C24" s="31" t="str">
        <f t="shared" si="0"/>
        <v>93601</v>
      </c>
      <c r="D24" s="31">
        <v>93601</v>
      </c>
      <c r="E24" s="31" t="s">
        <v>629</v>
      </c>
      <c r="F24" s="31" t="s">
        <v>575</v>
      </c>
      <c r="G24" s="31" t="s">
        <v>630</v>
      </c>
      <c r="H24" s="39" t="s">
        <v>446</v>
      </c>
    </row>
    <row r="25" spans="1:8" x14ac:dyDescent="0.25">
      <c r="A25" s="31" t="s">
        <v>222</v>
      </c>
      <c r="B25" s="31" t="s">
        <v>223</v>
      </c>
      <c r="C25" s="31" t="str">
        <f t="shared" si="0"/>
        <v>93518</v>
      </c>
      <c r="D25" s="31">
        <v>93518</v>
      </c>
      <c r="E25" s="31" t="s">
        <v>612</v>
      </c>
      <c r="F25" s="31" t="s">
        <v>480</v>
      </c>
      <c r="G25" s="31" t="s">
        <v>613</v>
      </c>
      <c r="H25" s="39" t="s">
        <v>446</v>
      </c>
    </row>
    <row r="26" spans="1:8" ht="14.45" x14ac:dyDescent="0.3">
      <c r="A26" s="31" t="s">
        <v>230</v>
      </c>
      <c r="B26" s="31" t="s">
        <v>231</v>
      </c>
      <c r="C26" s="31" t="str">
        <f t="shared" si="0"/>
        <v>93930</v>
      </c>
      <c r="D26" s="31">
        <v>93930</v>
      </c>
      <c r="E26" s="31" t="s">
        <v>597</v>
      </c>
      <c r="F26" s="31" t="s">
        <v>575</v>
      </c>
      <c r="G26" s="31" t="s">
        <v>598</v>
      </c>
      <c r="H26" s="39" t="s">
        <v>446</v>
      </c>
    </row>
    <row r="27" spans="1:8" ht="14.45" x14ac:dyDescent="0.3">
      <c r="A27" s="31" t="s">
        <v>264</v>
      </c>
      <c r="B27" s="31" t="s">
        <v>265</v>
      </c>
      <c r="C27" s="31" t="str">
        <f t="shared" si="0"/>
        <v>93536</v>
      </c>
      <c r="D27" s="31">
        <v>93536</v>
      </c>
      <c r="E27" s="31" t="s">
        <v>655</v>
      </c>
      <c r="F27" s="31" t="s">
        <v>466</v>
      </c>
      <c r="G27" s="31" t="s">
        <v>656</v>
      </c>
      <c r="H27" s="39" t="s">
        <v>446</v>
      </c>
    </row>
    <row r="28" spans="1:8" ht="14.45" x14ac:dyDescent="0.3">
      <c r="A28" s="31" t="s">
        <v>278</v>
      </c>
      <c r="B28" s="31" t="s">
        <v>279</v>
      </c>
      <c r="C28" s="31" t="str">
        <f t="shared" si="0"/>
        <v>94225</v>
      </c>
      <c r="D28" s="31">
        <v>94225</v>
      </c>
      <c r="E28" s="31" t="s">
        <v>589</v>
      </c>
      <c r="F28" s="31" t="s">
        <v>499</v>
      </c>
      <c r="G28" s="31" t="s">
        <v>588</v>
      </c>
      <c r="H28" s="39" t="s">
        <v>446</v>
      </c>
    </row>
    <row r="29" spans="1:8" ht="14.45" x14ac:dyDescent="0.3">
      <c r="A29" s="31" t="s">
        <v>426</v>
      </c>
      <c r="B29" s="31" t="s">
        <v>427</v>
      </c>
      <c r="C29" s="31" t="str">
        <f t="shared" si="0"/>
        <v>93599</v>
      </c>
      <c r="D29" s="31">
        <v>93599</v>
      </c>
      <c r="E29" s="31" t="s">
        <v>529</v>
      </c>
      <c r="F29" s="31" t="s">
        <v>463</v>
      </c>
      <c r="G29" s="31" t="s">
        <v>530</v>
      </c>
      <c r="H29" s="39" t="s">
        <v>446</v>
      </c>
    </row>
    <row r="30" spans="1:8" x14ac:dyDescent="0.25">
      <c r="A30" s="31" t="s">
        <v>294</v>
      </c>
      <c r="B30" s="31" t="s">
        <v>295</v>
      </c>
      <c r="C30" s="31" t="str">
        <f t="shared" si="0"/>
        <v>93544</v>
      </c>
      <c r="D30" s="31">
        <v>93544</v>
      </c>
      <c r="E30" s="31" t="s">
        <v>601</v>
      </c>
      <c r="F30" s="31" t="s">
        <v>499</v>
      </c>
      <c r="G30" s="31" t="s">
        <v>604</v>
      </c>
      <c r="H30" s="39" t="s">
        <v>446</v>
      </c>
    </row>
    <row r="31" spans="1:8" x14ac:dyDescent="0.25">
      <c r="A31" s="31" t="s">
        <v>334</v>
      </c>
      <c r="B31" s="31" t="s">
        <v>335</v>
      </c>
      <c r="C31" s="31" t="str">
        <f t="shared" si="0"/>
        <v>93559</v>
      </c>
      <c r="D31" s="31">
        <v>93559</v>
      </c>
      <c r="E31" s="31" t="s">
        <v>457</v>
      </c>
      <c r="F31" s="31" t="s">
        <v>458</v>
      </c>
      <c r="G31" s="31" t="s">
        <v>456</v>
      </c>
      <c r="H31" s="39" t="s">
        <v>446</v>
      </c>
    </row>
    <row r="32" spans="1:8" x14ac:dyDescent="0.25">
      <c r="A32" s="31" t="s">
        <v>354</v>
      </c>
      <c r="B32" s="31" t="s">
        <v>355</v>
      </c>
      <c r="C32" s="31" t="str">
        <f t="shared" si="0"/>
        <v>93568</v>
      </c>
      <c r="D32" s="31">
        <v>93568</v>
      </c>
      <c r="E32" s="31" t="s">
        <v>631</v>
      </c>
      <c r="F32" s="31" t="s">
        <v>466</v>
      </c>
      <c r="G32" s="31" t="s">
        <v>632</v>
      </c>
      <c r="H32" s="39" t="s">
        <v>446</v>
      </c>
    </row>
    <row r="33" spans="1:8" x14ac:dyDescent="0.25">
      <c r="A33" s="31" t="s">
        <v>344</v>
      </c>
      <c r="B33" s="31" t="s">
        <v>345</v>
      </c>
      <c r="C33" s="31" t="str">
        <f t="shared" si="0"/>
        <v>93562</v>
      </c>
      <c r="D33" s="31">
        <v>93562</v>
      </c>
      <c r="E33" s="31" t="s">
        <v>459</v>
      </c>
      <c r="F33" s="31" t="s">
        <v>461</v>
      </c>
      <c r="G33" s="31" t="s">
        <v>460</v>
      </c>
      <c r="H33" s="39" t="s">
        <v>446</v>
      </c>
    </row>
    <row r="34" spans="1:8" x14ac:dyDescent="0.25">
      <c r="A34" s="31" t="s">
        <v>326</v>
      </c>
      <c r="B34" s="31" t="s">
        <v>327</v>
      </c>
      <c r="C34" s="31" t="str">
        <f t="shared" ref="C34:C65" si="1">MID(B34,1,5)</f>
        <v>93557</v>
      </c>
      <c r="D34" s="31">
        <v>93557</v>
      </c>
      <c r="E34" s="31" t="s">
        <v>659</v>
      </c>
      <c r="F34" s="31" t="s">
        <v>543</v>
      </c>
      <c r="G34" s="31" t="s">
        <v>652</v>
      </c>
      <c r="H34" s="39" t="s">
        <v>446</v>
      </c>
    </row>
    <row r="35" spans="1:8" x14ac:dyDescent="0.25">
      <c r="A35" s="31" t="s">
        <v>318</v>
      </c>
      <c r="B35" s="31" t="s">
        <v>319</v>
      </c>
      <c r="C35" s="31" t="str">
        <f t="shared" si="1"/>
        <v>93553</v>
      </c>
      <c r="D35" s="31">
        <v>93553</v>
      </c>
      <c r="E35" s="31" t="s">
        <v>465</v>
      </c>
      <c r="F35" s="31" t="s">
        <v>466</v>
      </c>
      <c r="G35" s="31" t="s">
        <v>467</v>
      </c>
      <c r="H35" s="39" t="s">
        <v>446</v>
      </c>
    </row>
    <row r="36" spans="1:8" x14ac:dyDescent="0.25">
      <c r="A36" s="31" t="s">
        <v>304</v>
      </c>
      <c r="B36" s="31" t="s">
        <v>305</v>
      </c>
      <c r="C36" s="31" t="str">
        <f t="shared" si="1"/>
        <v>93547</v>
      </c>
      <c r="D36" s="31">
        <v>93547</v>
      </c>
      <c r="E36" s="31" t="s">
        <v>587</v>
      </c>
      <c r="F36" s="31" t="s">
        <v>466</v>
      </c>
      <c r="G36" s="31" t="s">
        <v>588</v>
      </c>
      <c r="H36" s="39" t="s">
        <v>446</v>
      </c>
    </row>
    <row r="37" spans="1:8" x14ac:dyDescent="0.25">
      <c r="A37" s="31" t="s">
        <v>432</v>
      </c>
      <c r="B37" s="31" t="s">
        <v>433</v>
      </c>
      <c r="C37" s="31" t="str">
        <f t="shared" si="1"/>
        <v>93600</v>
      </c>
      <c r="D37" s="31">
        <v>93600</v>
      </c>
      <c r="E37" s="31" t="s">
        <v>585</v>
      </c>
      <c r="F37" s="31" t="s">
        <v>503</v>
      </c>
      <c r="G37" s="31" t="s">
        <v>484</v>
      </c>
      <c r="H37" s="39" t="s">
        <v>446</v>
      </c>
    </row>
    <row r="38" spans="1:8" x14ac:dyDescent="0.25">
      <c r="A38" s="31" t="s">
        <v>216</v>
      </c>
      <c r="B38" s="31" t="s">
        <v>217</v>
      </c>
      <c r="C38" s="31" t="str">
        <f t="shared" si="1"/>
        <v>93514</v>
      </c>
      <c r="D38" s="31">
        <v>93514</v>
      </c>
      <c r="E38" s="31" t="s">
        <v>639</v>
      </c>
      <c r="F38" s="31" t="s">
        <v>640</v>
      </c>
      <c r="G38" s="31" t="s">
        <v>641</v>
      </c>
      <c r="H38" s="39" t="s">
        <v>446</v>
      </c>
    </row>
    <row r="39" spans="1:8" x14ac:dyDescent="0.25">
      <c r="A39" s="31" t="s">
        <v>218</v>
      </c>
      <c r="B39" s="31" t="s">
        <v>219</v>
      </c>
      <c r="C39" s="31" t="str">
        <f t="shared" si="1"/>
        <v>93515</v>
      </c>
      <c r="D39" s="31">
        <v>93515</v>
      </c>
      <c r="E39" s="31" t="s">
        <v>526</v>
      </c>
      <c r="F39" s="31" t="s">
        <v>527</v>
      </c>
      <c r="G39" s="31" t="s">
        <v>528</v>
      </c>
      <c r="H39" s="39" t="s">
        <v>446</v>
      </c>
    </row>
    <row r="40" spans="1:8" x14ac:dyDescent="0.25">
      <c r="A40" s="31" t="s">
        <v>254</v>
      </c>
      <c r="B40" s="31" t="s">
        <v>255</v>
      </c>
      <c r="C40" s="31" t="str">
        <f t="shared" si="1"/>
        <v>93530</v>
      </c>
      <c r="D40" s="31">
        <v>93530</v>
      </c>
      <c r="E40" s="31" t="s">
        <v>637</v>
      </c>
      <c r="F40" s="31" t="s">
        <v>569</v>
      </c>
      <c r="G40" s="31" t="s">
        <v>638</v>
      </c>
      <c r="H40" s="39" t="s">
        <v>446</v>
      </c>
    </row>
    <row r="41" spans="1:8" x14ac:dyDescent="0.25">
      <c r="A41" s="31" t="s">
        <v>268</v>
      </c>
      <c r="B41" s="31" t="s">
        <v>269</v>
      </c>
      <c r="C41" s="31" t="str">
        <f t="shared" si="1"/>
        <v>93538</v>
      </c>
      <c r="D41" s="31">
        <v>93538</v>
      </c>
      <c r="E41" s="31" t="s">
        <v>474</v>
      </c>
      <c r="F41" s="31" t="s">
        <v>475</v>
      </c>
      <c r="G41" s="31" t="s">
        <v>476</v>
      </c>
      <c r="H41" s="39" t="s">
        <v>446</v>
      </c>
    </row>
    <row r="42" spans="1:8" x14ac:dyDescent="0.25">
      <c r="A42" s="31" t="s">
        <v>276</v>
      </c>
      <c r="B42" s="31" t="s">
        <v>277</v>
      </c>
      <c r="C42" s="31" t="str">
        <f t="shared" si="1"/>
        <v>93540</v>
      </c>
      <c r="D42" s="31">
        <v>93540</v>
      </c>
      <c r="E42" s="31" t="s">
        <v>670</v>
      </c>
      <c r="F42" s="31" t="s">
        <v>496</v>
      </c>
      <c r="G42" s="31" t="s">
        <v>671</v>
      </c>
      <c r="H42" s="39" t="s">
        <v>446</v>
      </c>
    </row>
    <row r="43" spans="1:8" x14ac:dyDescent="0.25">
      <c r="A43" s="31" t="s">
        <v>292</v>
      </c>
      <c r="B43" s="31" t="s">
        <v>293</v>
      </c>
      <c r="C43" s="31" t="str">
        <f t="shared" si="1"/>
        <v>93543</v>
      </c>
      <c r="D43" s="31">
        <v>93543</v>
      </c>
      <c r="E43" s="31" t="s">
        <v>505</v>
      </c>
      <c r="F43" s="31" t="s">
        <v>506</v>
      </c>
      <c r="G43" s="31" t="s">
        <v>504</v>
      </c>
      <c r="H43" s="39" t="s">
        <v>446</v>
      </c>
    </row>
    <row r="44" spans="1:8" x14ac:dyDescent="0.25">
      <c r="A44" s="31" t="s">
        <v>320</v>
      </c>
      <c r="B44" s="31" t="s">
        <v>321</v>
      </c>
      <c r="C44" s="31" t="str">
        <f t="shared" si="1"/>
        <v>93554</v>
      </c>
      <c r="D44" s="31">
        <v>93554</v>
      </c>
      <c r="E44" s="31" t="s">
        <v>660</v>
      </c>
      <c r="F44" s="31" t="s">
        <v>575</v>
      </c>
      <c r="G44" s="31" t="s">
        <v>652</v>
      </c>
      <c r="H44" s="39" t="s">
        <v>446</v>
      </c>
    </row>
    <row r="45" spans="1:8" x14ac:dyDescent="0.25">
      <c r="A45" s="31" t="s">
        <v>356</v>
      </c>
      <c r="B45" s="31" t="s">
        <v>357</v>
      </c>
      <c r="C45" s="31" t="str">
        <f t="shared" si="1"/>
        <v>93569</v>
      </c>
      <c r="D45" s="31">
        <v>93569</v>
      </c>
      <c r="E45" s="31" t="s">
        <v>519</v>
      </c>
      <c r="F45" s="31" t="s">
        <v>480</v>
      </c>
      <c r="G45" s="31" t="s">
        <v>520</v>
      </c>
      <c r="H45" s="39" t="s">
        <v>446</v>
      </c>
    </row>
    <row r="46" spans="1:8" x14ac:dyDescent="0.25">
      <c r="A46" s="31" t="s">
        <v>362</v>
      </c>
      <c r="B46" s="31" t="s">
        <v>363</v>
      </c>
      <c r="C46" s="31" t="str">
        <f t="shared" si="1"/>
        <v>93755</v>
      </c>
      <c r="D46" s="31">
        <v>93755</v>
      </c>
      <c r="E46" s="31" t="s">
        <v>493</v>
      </c>
      <c r="F46" s="31" t="s">
        <v>470</v>
      </c>
      <c r="G46" s="31" t="s">
        <v>494</v>
      </c>
      <c r="H46" s="39" t="s">
        <v>446</v>
      </c>
    </row>
    <row r="47" spans="1:8" x14ac:dyDescent="0.25">
      <c r="A47" s="31" t="s">
        <v>376</v>
      </c>
      <c r="B47" s="31" t="s">
        <v>377</v>
      </c>
      <c r="C47" s="31" t="str">
        <f t="shared" si="1"/>
        <v>93576</v>
      </c>
      <c r="D47" s="31">
        <v>93576</v>
      </c>
      <c r="E47" s="31" t="s">
        <v>619</v>
      </c>
      <c r="F47" s="31" t="s">
        <v>487</v>
      </c>
      <c r="G47" s="31" t="s">
        <v>620</v>
      </c>
      <c r="H47" s="39" t="s">
        <v>446</v>
      </c>
    </row>
    <row r="48" spans="1:8" x14ac:dyDescent="0.25">
      <c r="A48" s="31" t="s">
        <v>392</v>
      </c>
      <c r="B48" s="31" t="s">
        <v>393</v>
      </c>
      <c r="C48" s="31" t="str">
        <f t="shared" si="1"/>
        <v>93584</v>
      </c>
      <c r="D48" s="31">
        <v>93584</v>
      </c>
      <c r="E48" s="31" t="s">
        <v>605</v>
      </c>
      <c r="F48" s="31" t="s">
        <v>606</v>
      </c>
      <c r="G48" s="31" t="s">
        <v>607</v>
      </c>
      <c r="H48" s="39" t="s">
        <v>446</v>
      </c>
    </row>
    <row r="49" spans="1:8" x14ac:dyDescent="0.25">
      <c r="A49" s="31" t="s">
        <v>396</v>
      </c>
      <c r="B49" s="31" t="s">
        <v>397</v>
      </c>
      <c r="C49" s="31" t="str">
        <f t="shared" si="1"/>
        <v>93585</v>
      </c>
      <c r="D49" s="31">
        <v>93585</v>
      </c>
      <c r="E49" s="31" t="s">
        <v>478</v>
      </c>
      <c r="F49" s="31" t="s">
        <v>466</v>
      </c>
      <c r="G49" s="31" t="s">
        <v>477</v>
      </c>
      <c r="H49" s="39" t="s">
        <v>446</v>
      </c>
    </row>
    <row r="50" spans="1:8" x14ac:dyDescent="0.25">
      <c r="A50" s="31" t="s">
        <v>374</v>
      </c>
      <c r="B50" s="31" t="s">
        <v>375</v>
      </c>
      <c r="C50" s="31" t="str">
        <f t="shared" si="1"/>
        <v>93575</v>
      </c>
      <c r="D50" s="31">
        <v>93575</v>
      </c>
      <c r="E50" s="31" t="s">
        <v>524</v>
      </c>
      <c r="F50" s="31" t="s">
        <v>466</v>
      </c>
      <c r="G50" s="31" t="s">
        <v>525</v>
      </c>
      <c r="H50" s="39" t="s">
        <v>446</v>
      </c>
    </row>
    <row r="51" spans="1:8" x14ac:dyDescent="0.25">
      <c r="A51" s="31" t="s">
        <v>204</v>
      </c>
      <c r="B51" s="31" t="s">
        <v>205</v>
      </c>
      <c r="C51" s="31" t="str">
        <f t="shared" si="1"/>
        <v>93509</v>
      </c>
      <c r="D51" s="31">
        <v>93509</v>
      </c>
      <c r="E51" s="31" t="s">
        <v>542</v>
      </c>
      <c r="F51" s="31" t="s">
        <v>543</v>
      </c>
      <c r="G51" s="31" t="s">
        <v>544</v>
      </c>
      <c r="H51" s="39" t="s">
        <v>446</v>
      </c>
    </row>
    <row r="52" spans="1:8" x14ac:dyDescent="0.25">
      <c r="A52" s="31" t="s">
        <v>314</v>
      </c>
      <c r="B52" s="31" t="s">
        <v>315</v>
      </c>
      <c r="C52" s="31" t="str">
        <f t="shared" si="1"/>
        <v>90771</v>
      </c>
      <c r="D52" s="31">
        <v>90771</v>
      </c>
      <c r="E52" s="31" t="s">
        <v>567</v>
      </c>
      <c r="F52" s="31" t="s">
        <v>466</v>
      </c>
      <c r="G52" s="31" t="s">
        <v>568</v>
      </c>
      <c r="H52" s="39" t="s">
        <v>446</v>
      </c>
    </row>
    <row r="53" spans="1:8" x14ac:dyDescent="0.25">
      <c r="A53" s="31" t="s">
        <v>386</v>
      </c>
      <c r="B53" s="31" t="s">
        <v>387</v>
      </c>
      <c r="C53" s="31" t="str">
        <f t="shared" si="1"/>
        <v>93582</v>
      </c>
      <c r="D53" s="31">
        <v>93582</v>
      </c>
      <c r="E53" s="31" t="s">
        <v>540</v>
      </c>
      <c r="F53" s="31" t="s">
        <v>487</v>
      </c>
      <c r="G53" s="31" t="s">
        <v>541</v>
      </c>
      <c r="H53" s="39" t="s">
        <v>446</v>
      </c>
    </row>
    <row r="54" spans="1:8" x14ac:dyDescent="0.25">
      <c r="A54" s="31" t="s">
        <v>400</v>
      </c>
      <c r="B54" s="31" t="s">
        <v>401</v>
      </c>
      <c r="C54" s="31" t="str">
        <f t="shared" si="1"/>
        <v>93587</v>
      </c>
      <c r="D54" s="31">
        <v>93587</v>
      </c>
      <c r="E54" s="31" t="s">
        <v>635</v>
      </c>
      <c r="F54" s="31" t="s">
        <v>572</v>
      </c>
      <c r="G54" s="31" t="s">
        <v>636</v>
      </c>
      <c r="H54" s="39" t="s">
        <v>446</v>
      </c>
    </row>
    <row r="55" spans="1:8" x14ac:dyDescent="0.25">
      <c r="A55" s="31" t="s">
        <v>424</v>
      </c>
      <c r="B55" s="31" t="s">
        <v>425</v>
      </c>
      <c r="C55" s="31" t="str">
        <f t="shared" si="1"/>
        <v>92890</v>
      </c>
      <c r="D55" s="31">
        <v>92890</v>
      </c>
      <c r="E55" s="31" t="s">
        <v>627</v>
      </c>
      <c r="F55" s="31" t="s">
        <v>508</v>
      </c>
      <c r="G55" s="31" t="s">
        <v>628</v>
      </c>
      <c r="H55" s="39" t="s">
        <v>446</v>
      </c>
    </row>
    <row r="56" spans="1:8" x14ac:dyDescent="0.25">
      <c r="A56" s="31" t="s">
        <v>372</v>
      </c>
      <c r="B56" s="31" t="s">
        <v>373</v>
      </c>
      <c r="C56" s="31" t="str">
        <f t="shared" si="1"/>
        <v>93574</v>
      </c>
      <c r="D56" s="31">
        <v>93574</v>
      </c>
      <c r="E56" s="31" t="s">
        <v>521</v>
      </c>
      <c r="F56" s="31" t="s">
        <v>523</v>
      </c>
      <c r="G56" s="31" t="s">
        <v>522</v>
      </c>
      <c r="H56" s="39" t="s">
        <v>446</v>
      </c>
    </row>
    <row r="57" spans="1:8" x14ac:dyDescent="0.25">
      <c r="A57" s="31" t="s">
        <v>250</v>
      </c>
      <c r="B57" s="31" t="s">
        <v>251</v>
      </c>
      <c r="C57" s="31" t="str">
        <f t="shared" si="1"/>
        <v>93931</v>
      </c>
      <c r="D57" s="31">
        <v>93931</v>
      </c>
      <c r="E57" s="31" t="s">
        <v>551</v>
      </c>
      <c r="F57" s="31" t="s">
        <v>508</v>
      </c>
      <c r="G57" s="31" t="s">
        <v>552</v>
      </c>
      <c r="H57" s="39" t="s">
        <v>446</v>
      </c>
    </row>
    <row r="58" spans="1:8" x14ac:dyDescent="0.25">
      <c r="A58" s="31" t="s">
        <v>262</v>
      </c>
      <c r="B58" s="31" t="s">
        <v>263</v>
      </c>
      <c r="C58" s="31" t="str">
        <f t="shared" si="1"/>
        <v>93535</v>
      </c>
      <c r="D58" s="31">
        <v>93535</v>
      </c>
      <c r="E58" s="31" t="s">
        <v>633</v>
      </c>
      <c r="F58" s="31" t="s">
        <v>496</v>
      </c>
      <c r="G58" s="31" t="s">
        <v>634</v>
      </c>
      <c r="H58" s="39" t="s">
        <v>446</v>
      </c>
    </row>
    <row r="59" spans="1:8" x14ac:dyDescent="0.25">
      <c r="A59" s="31" t="s">
        <v>308</v>
      </c>
      <c r="B59" s="31" t="s">
        <v>309</v>
      </c>
      <c r="C59" s="31" t="str">
        <f t="shared" si="1"/>
        <v>93550</v>
      </c>
      <c r="D59" s="31">
        <v>93550</v>
      </c>
      <c r="E59" s="31" t="s">
        <v>564</v>
      </c>
      <c r="F59" s="31" t="s">
        <v>565</v>
      </c>
      <c r="G59" s="31" t="s">
        <v>566</v>
      </c>
      <c r="H59" s="39" t="s">
        <v>446</v>
      </c>
    </row>
    <row r="60" spans="1:8" x14ac:dyDescent="0.25">
      <c r="A60" s="31" t="s">
        <v>384</v>
      </c>
      <c r="B60" s="31" t="s">
        <v>385</v>
      </c>
      <c r="C60" s="31" t="str">
        <f t="shared" si="1"/>
        <v>93581</v>
      </c>
      <c r="D60" s="31">
        <v>93581</v>
      </c>
      <c r="E60" s="31" t="s">
        <v>674</v>
      </c>
      <c r="F60" s="31" t="s">
        <v>676</v>
      </c>
      <c r="G60" s="31" t="s">
        <v>675</v>
      </c>
      <c r="H60" s="39" t="s">
        <v>446</v>
      </c>
    </row>
    <row r="61" spans="1:8" x14ac:dyDescent="0.25">
      <c r="A61" s="31" t="s">
        <v>236</v>
      </c>
      <c r="B61" s="31" t="s">
        <v>237</v>
      </c>
      <c r="C61" s="31" t="str">
        <f t="shared" si="1"/>
        <v>93524</v>
      </c>
      <c r="D61" s="31">
        <v>93524</v>
      </c>
      <c r="E61" s="31" t="s">
        <v>462</v>
      </c>
      <c r="F61" s="31" t="s">
        <v>463</v>
      </c>
      <c r="G61" s="31" t="s">
        <v>464</v>
      </c>
      <c r="H61" s="39" t="s">
        <v>446</v>
      </c>
    </row>
    <row r="62" spans="1:8" x14ac:dyDescent="0.25">
      <c r="A62" s="31" t="s">
        <v>248</v>
      </c>
      <c r="B62" s="31" t="s">
        <v>249</v>
      </c>
      <c r="C62" s="31" t="str">
        <f t="shared" si="1"/>
        <v>93528</v>
      </c>
      <c r="D62" s="31">
        <v>93528</v>
      </c>
      <c r="E62" s="31" t="s">
        <v>571</v>
      </c>
      <c r="F62" s="31" t="s">
        <v>572</v>
      </c>
      <c r="G62" s="31" t="s">
        <v>573</v>
      </c>
      <c r="H62" s="39" t="s">
        <v>446</v>
      </c>
    </row>
    <row r="63" spans="1:8" x14ac:dyDescent="0.25">
      <c r="A63" s="31" t="s">
        <v>232</v>
      </c>
      <c r="B63" s="31" t="s">
        <v>233</v>
      </c>
      <c r="C63" s="31" t="str">
        <f t="shared" si="1"/>
        <v>93523</v>
      </c>
      <c r="D63" s="31">
        <v>93523</v>
      </c>
      <c r="E63" s="31" t="s">
        <v>510</v>
      </c>
      <c r="F63" s="31" t="s">
        <v>466</v>
      </c>
      <c r="G63" s="31" t="s">
        <v>511</v>
      </c>
      <c r="H63" s="39" t="s">
        <v>446</v>
      </c>
    </row>
    <row r="64" spans="1:8" x14ac:dyDescent="0.25">
      <c r="A64" s="31" t="s">
        <v>258</v>
      </c>
      <c r="B64" s="31" t="s">
        <v>259</v>
      </c>
      <c r="C64" s="31" t="str">
        <f t="shared" si="1"/>
        <v>93533</v>
      </c>
      <c r="D64" s="31">
        <v>93533</v>
      </c>
      <c r="E64" s="31" t="s">
        <v>651</v>
      </c>
      <c r="F64" s="31" t="s">
        <v>559</v>
      </c>
      <c r="G64" s="31" t="s">
        <v>652</v>
      </c>
      <c r="H64" s="39" t="s">
        <v>446</v>
      </c>
    </row>
    <row r="65" spans="1:8" x14ac:dyDescent="0.25">
      <c r="A65" s="31" t="s">
        <v>282</v>
      </c>
      <c r="B65" s="31" t="s">
        <v>283</v>
      </c>
      <c r="C65" s="31" t="str">
        <f t="shared" si="1"/>
        <v>94163</v>
      </c>
      <c r="D65" s="31">
        <v>94163</v>
      </c>
      <c r="E65" s="31" t="s">
        <v>485</v>
      </c>
      <c r="F65" s="31" t="s">
        <v>466</v>
      </c>
      <c r="G65" s="31" t="s">
        <v>484</v>
      </c>
      <c r="H65" s="39" t="s">
        <v>446</v>
      </c>
    </row>
    <row r="66" spans="1:8" x14ac:dyDescent="0.25">
      <c r="A66" s="31" t="s">
        <v>350</v>
      </c>
      <c r="B66" s="31" t="s">
        <v>351</v>
      </c>
      <c r="C66" s="31" t="str">
        <f t="shared" ref="C66:C97" si="2">MID(B66,1,5)</f>
        <v>93565</v>
      </c>
      <c r="D66" s="31">
        <v>93565</v>
      </c>
      <c r="E66" s="31" t="s">
        <v>502</v>
      </c>
      <c r="F66" s="31" t="s">
        <v>503</v>
      </c>
      <c r="G66" s="31" t="s">
        <v>504</v>
      </c>
      <c r="H66" s="39" t="s">
        <v>446</v>
      </c>
    </row>
    <row r="67" spans="1:8" x14ac:dyDescent="0.25">
      <c r="A67" s="31" t="s">
        <v>214</v>
      </c>
      <c r="B67" s="31"/>
      <c r="C67" s="31" t="str">
        <f t="shared" si="2"/>
        <v/>
      </c>
      <c r="D67" s="31" t="s">
        <v>902</v>
      </c>
      <c r="E67" s="31" t="s">
        <v>555</v>
      </c>
      <c r="F67" s="31" t="s">
        <v>556</v>
      </c>
      <c r="G67" s="31" t="s">
        <v>557</v>
      </c>
      <c r="H67" s="39" t="s">
        <v>446</v>
      </c>
    </row>
    <row r="68" spans="1:8" x14ac:dyDescent="0.25">
      <c r="A68" s="31" t="s">
        <v>328</v>
      </c>
      <c r="B68" s="31" t="s">
        <v>329</v>
      </c>
      <c r="C68" s="31" t="str">
        <f t="shared" si="2"/>
        <v>93558</v>
      </c>
      <c r="D68" s="31">
        <v>93558</v>
      </c>
      <c r="E68" s="31" t="s">
        <v>489</v>
      </c>
      <c r="F68" s="31" t="s">
        <v>475</v>
      </c>
      <c r="G68" s="31" t="s">
        <v>490</v>
      </c>
      <c r="H68" s="39" t="s">
        <v>446</v>
      </c>
    </row>
    <row r="69" spans="1:8" x14ac:dyDescent="0.25">
      <c r="A69" s="31" t="s">
        <v>368</v>
      </c>
      <c r="B69" s="31" t="s">
        <v>369</v>
      </c>
      <c r="C69" s="31" t="str">
        <f t="shared" si="2"/>
        <v>93571</v>
      </c>
      <c r="D69" s="31">
        <v>93571</v>
      </c>
      <c r="E69" s="31" t="s">
        <v>577</v>
      </c>
      <c r="F69" s="31" t="s">
        <v>503</v>
      </c>
      <c r="G69" s="31" t="s">
        <v>576</v>
      </c>
      <c r="H69" s="39" t="s">
        <v>446</v>
      </c>
    </row>
    <row r="70" spans="1:8" x14ac:dyDescent="0.25">
      <c r="A70" s="31" t="s">
        <v>402</v>
      </c>
      <c r="B70" s="31" t="s">
        <v>403</v>
      </c>
      <c r="C70" s="31" t="str">
        <f t="shared" si="2"/>
        <v>93588</v>
      </c>
      <c r="D70" s="31">
        <v>93588</v>
      </c>
      <c r="E70" s="31" t="s">
        <v>567</v>
      </c>
      <c r="F70" s="31" t="s">
        <v>569</v>
      </c>
      <c r="G70" s="31" t="s">
        <v>570</v>
      </c>
      <c r="H70" s="39" t="s">
        <v>446</v>
      </c>
    </row>
    <row r="71" spans="1:8" x14ac:dyDescent="0.25">
      <c r="A71" s="31" t="s">
        <v>667</v>
      </c>
      <c r="B71" s="31"/>
      <c r="C71" s="31" t="str">
        <f t="shared" si="2"/>
        <v/>
      </c>
      <c r="D71" s="31" t="s">
        <v>902</v>
      </c>
      <c r="E71" s="31" t="s">
        <v>668</v>
      </c>
      <c r="F71" s="31" t="s">
        <v>480</v>
      </c>
      <c r="G71" s="31" t="s">
        <v>669</v>
      </c>
      <c r="H71" s="39" t="s">
        <v>446</v>
      </c>
    </row>
    <row r="72" spans="1:8" x14ac:dyDescent="0.25">
      <c r="A72" s="31" t="s">
        <v>224</v>
      </c>
      <c r="B72" s="31" t="s">
        <v>225</v>
      </c>
      <c r="C72" s="31" t="str">
        <f t="shared" si="2"/>
        <v>93519</v>
      </c>
      <c r="D72" s="31">
        <v>93519</v>
      </c>
      <c r="E72" s="31" t="s">
        <v>514</v>
      </c>
      <c r="F72" s="31" t="s">
        <v>496</v>
      </c>
      <c r="G72" s="31" t="s">
        <v>515</v>
      </c>
      <c r="H72" s="39" t="s">
        <v>446</v>
      </c>
    </row>
    <row r="73" spans="1:8" x14ac:dyDescent="0.25">
      <c r="A73" s="31" t="s">
        <v>270</v>
      </c>
      <c r="B73" s="31" t="s">
        <v>271</v>
      </c>
      <c r="C73" s="31" t="str">
        <f t="shared" si="2"/>
        <v>94164</v>
      </c>
      <c r="D73" s="31">
        <v>94164</v>
      </c>
      <c r="E73" s="31" t="s">
        <v>553</v>
      </c>
      <c r="F73" s="31" t="s">
        <v>466</v>
      </c>
      <c r="G73" s="31" t="s">
        <v>554</v>
      </c>
      <c r="H73" s="39" t="s">
        <v>446</v>
      </c>
    </row>
    <row r="74" spans="1:8" x14ac:dyDescent="0.25">
      <c r="A74" s="31" t="s">
        <v>296</v>
      </c>
      <c r="B74" s="31" t="s">
        <v>297</v>
      </c>
      <c r="C74" s="31" t="str">
        <f t="shared" si="2"/>
        <v>93545</v>
      </c>
      <c r="D74" s="31">
        <v>93545</v>
      </c>
      <c r="E74" s="31" t="s">
        <v>580</v>
      </c>
      <c r="F74" s="31" t="s">
        <v>581</v>
      </c>
      <c r="G74" s="31" t="s">
        <v>582</v>
      </c>
      <c r="H74" s="39" t="s">
        <v>446</v>
      </c>
    </row>
    <row r="75" spans="1:8" x14ac:dyDescent="0.25">
      <c r="A75" s="34" t="s">
        <v>330</v>
      </c>
      <c r="B75" s="34" t="s">
        <v>331</v>
      </c>
      <c r="C75" s="34" t="str">
        <f t="shared" si="2"/>
        <v>91793</v>
      </c>
      <c r="D75" s="34">
        <v>91793</v>
      </c>
      <c r="E75" s="34" t="s">
        <v>664</v>
      </c>
      <c r="F75" s="34" t="s">
        <v>665</v>
      </c>
      <c r="G75" s="34" t="s">
        <v>666</v>
      </c>
      <c r="H75" s="27" t="s">
        <v>447</v>
      </c>
    </row>
    <row r="76" spans="1:8" x14ac:dyDescent="0.25">
      <c r="A76" s="31" t="s">
        <v>358</v>
      </c>
      <c r="B76" s="31" t="s">
        <v>359</v>
      </c>
      <c r="C76" s="31" t="str">
        <f t="shared" si="2"/>
        <v>93570</v>
      </c>
      <c r="D76" s="31">
        <v>93570</v>
      </c>
      <c r="E76" s="31" t="s">
        <v>653</v>
      </c>
      <c r="F76" s="31" t="s">
        <v>472</v>
      </c>
      <c r="G76" s="31" t="s">
        <v>654</v>
      </c>
      <c r="H76" s="39" t="s">
        <v>446</v>
      </c>
    </row>
    <row r="77" spans="1:8" x14ac:dyDescent="0.25">
      <c r="A77" s="31" t="s">
        <v>420</v>
      </c>
      <c r="B77" s="31" t="s">
        <v>421</v>
      </c>
      <c r="C77" s="31" t="str">
        <f t="shared" si="2"/>
        <v>93597</v>
      </c>
      <c r="D77" s="31">
        <v>93597</v>
      </c>
      <c r="E77" s="31" t="s">
        <v>469</v>
      </c>
      <c r="F77" s="31" t="s">
        <v>470</v>
      </c>
      <c r="G77" s="31" t="s">
        <v>468</v>
      </c>
      <c r="H77" s="39" t="s">
        <v>446</v>
      </c>
    </row>
    <row r="78" spans="1:8" x14ac:dyDescent="0.25">
      <c r="A78" s="31" t="s">
        <v>444</v>
      </c>
      <c r="B78" s="31" t="s">
        <v>445</v>
      </c>
      <c r="C78" s="31" t="str">
        <f t="shared" si="2"/>
        <v>93604</v>
      </c>
      <c r="D78" s="31">
        <v>93604</v>
      </c>
      <c r="E78" s="31" t="s">
        <v>657</v>
      </c>
      <c r="F78" s="31" t="s">
        <v>475</v>
      </c>
      <c r="G78" s="31" t="s">
        <v>658</v>
      </c>
      <c r="H78" s="39" t="s">
        <v>446</v>
      </c>
    </row>
    <row r="79" spans="1:8" x14ac:dyDescent="0.25">
      <c r="A79" s="31" t="s">
        <v>342</v>
      </c>
      <c r="B79" s="31" t="s">
        <v>343</v>
      </c>
      <c r="C79" s="31" t="str">
        <f t="shared" si="2"/>
        <v>93561</v>
      </c>
      <c r="D79" s="31">
        <v>93561</v>
      </c>
      <c r="E79" s="31" t="s">
        <v>492</v>
      </c>
      <c r="F79" s="31" t="s">
        <v>480</v>
      </c>
      <c r="G79" s="31" t="s">
        <v>491</v>
      </c>
      <c r="H79" s="39" t="s">
        <v>446</v>
      </c>
    </row>
    <row r="80" spans="1:8" x14ac:dyDescent="0.25">
      <c r="A80" s="31" t="s">
        <v>302</v>
      </c>
      <c r="B80" s="31" t="s">
        <v>303</v>
      </c>
      <c r="C80" s="31" t="str">
        <f t="shared" si="2"/>
        <v>93060</v>
      </c>
      <c r="D80" s="31">
        <v>93060</v>
      </c>
      <c r="E80" s="31" t="s">
        <v>614</v>
      </c>
      <c r="F80" s="31" t="s">
        <v>572</v>
      </c>
      <c r="G80" s="31" t="s">
        <v>615</v>
      </c>
      <c r="H80" s="39" t="s">
        <v>446</v>
      </c>
    </row>
    <row r="81" spans="1:8" x14ac:dyDescent="0.25">
      <c r="A81" s="31" t="s">
        <v>440</v>
      </c>
      <c r="B81" s="31" t="s">
        <v>441</v>
      </c>
      <c r="C81" s="31" t="str">
        <f t="shared" si="2"/>
        <v>93602</v>
      </c>
      <c r="D81" s="31">
        <v>93602</v>
      </c>
      <c r="E81" s="31" t="s">
        <v>583</v>
      </c>
      <c r="F81" s="31" t="s">
        <v>487</v>
      </c>
      <c r="G81" s="31" t="s">
        <v>584</v>
      </c>
      <c r="H81" s="39" t="s">
        <v>446</v>
      </c>
    </row>
    <row r="82" spans="1:8" x14ac:dyDescent="0.25">
      <c r="A82" s="31" t="s">
        <v>284</v>
      </c>
      <c r="B82" s="31" t="s">
        <v>285</v>
      </c>
      <c r="C82" s="31" t="str">
        <f t="shared" si="2"/>
        <v>93541</v>
      </c>
      <c r="D82" s="31">
        <v>93541</v>
      </c>
      <c r="E82" s="31" t="s">
        <v>498</v>
      </c>
      <c r="F82" s="31" t="s">
        <v>499</v>
      </c>
      <c r="G82" s="31" t="s">
        <v>500</v>
      </c>
      <c r="H82" s="39" t="s">
        <v>446</v>
      </c>
    </row>
    <row r="83" spans="1:8" x14ac:dyDescent="0.25">
      <c r="A83" s="31" t="s">
        <v>312</v>
      </c>
      <c r="B83" s="31" t="s">
        <v>313</v>
      </c>
      <c r="C83" s="31" t="str">
        <f t="shared" si="2"/>
        <v>93551</v>
      </c>
      <c r="D83" s="31">
        <v>93551</v>
      </c>
      <c r="E83" s="31" t="s">
        <v>547</v>
      </c>
      <c r="F83" s="31" t="s">
        <v>487</v>
      </c>
      <c r="G83" s="31" t="s">
        <v>550</v>
      </c>
      <c r="H83" s="39" t="s">
        <v>446</v>
      </c>
    </row>
    <row r="84" spans="1:8" x14ac:dyDescent="0.25">
      <c r="A84" s="31" t="s">
        <v>364</v>
      </c>
      <c r="B84" s="31" t="s">
        <v>365</v>
      </c>
      <c r="C84" s="31" t="str">
        <f t="shared" si="2"/>
        <v>93932</v>
      </c>
      <c r="D84" s="31">
        <v>93932</v>
      </c>
      <c r="E84" s="31" t="s">
        <v>608</v>
      </c>
      <c r="F84" s="31" t="s">
        <v>463</v>
      </c>
      <c r="G84" s="31" t="s">
        <v>609</v>
      </c>
      <c r="H84" s="39" t="s">
        <v>446</v>
      </c>
    </row>
    <row r="85" spans="1:8" x14ac:dyDescent="0.25">
      <c r="A85" s="31" t="s">
        <v>382</v>
      </c>
      <c r="B85" s="31" t="s">
        <v>383</v>
      </c>
      <c r="C85" s="31" t="str">
        <f t="shared" si="2"/>
        <v>93579</v>
      </c>
      <c r="D85" s="31">
        <v>93579</v>
      </c>
      <c r="E85" s="31" t="s">
        <v>561</v>
      </c>
      <c r="F85" s="31" t="s">
        <v>562</v>
      </c>
      <c r="G85" s="31" t="s">
        <v>563</v>
      </c>
      <c r="H85" s="39" t="s">
        <v>446</v>
      </c>
    </row>
    <row r="86" spans="1:8" x14ac:dyDescent="0.25">
      <c r="A86" s="31" t="s">
        <v>260</v>
      </c>
      <c r="B86" s="31" t="s">
        <v>261</v>
      </c>
      <c r="C86" s="31" t="str">
        <f t="shared" si="2"/>
        <v>93534</v>
      </c>
      <c r="D86" s="31">
        <v>93534</v>
      </c>
      <c r="E86" s="31" t="s">
        <v>642</v>
      </c>
      <c r="F86" s="31" t="s">
        <v>466</v>
      </c>
      <c r="G86" s="31" t="s">
        <v>636</v>
      </c>
      <c r="H86" s="39" t="s">
        <v>446</v>
      </c>
    </row>
    <row r="87" spans="1:8" x14ac:dyDescent="0.25">
      <c r="A87" s="31" t="s">
        <v>256</v>
      </c>
      <c r="B87" s="31" t="s">
        <v>257</v>
      </c>
      <c r="C87" s="31" t="str">
        <f t="shared" si="2"/>
        <v>93531</v>
      </c>
      <c r="D87" s="31">
        <v>93531</v>
      </c>
      <c r="E87" s="31" t="s">
        <v>643</v>
      </c>
      <c r="F87" s="31" t="s">
        <v>475</v>
      </c>
      <c r="G87" s="31" t="s">
        <v>644</v>
      </c>
      <c r="H87" s="39" t="s">
        <v>446</v>
      </c>
    </row>
    <row r="88" spans="1:8" x14ac:dyDescent="0.25">
      <c r="A88" s="34" t="s">
        <v>286</v>
      </c>
      <c r="B88" s="34" t="s">
        <v>287</v>
      </c>
      <c r="C88" s="34" t="str">
        <f t="shared" si="2"/>
        <v>93162</v>
      </c>
      <c r="D88" s="34">
        <v>93162</v>
      </c>
      <c r="E88" s="34" t="s">
        <v>645</v>
      </c>
      <c r="F88" s="34" t="s">
        <v>646</v>
      </c>
      <c r="G88" s="34" t="s">
        <v>647</v>
      </c>
      <c r="H88" s="27" t="s">
        <v>447</v>
      </c>
    </row>
    <row r="89" spans="1:8" x14ac:dyDescent="0.25">
      <c r="A89" s="31" t="s">
        <v>394</v>
      </c>
      <c r="B89" s="31" t="s">
        <v>395</v>
      </c>
      <c r="C89" s="31" t="str">
        <f t="shared" si="2"/>
        <v>87302</v>
      </c>
      <c r="D89" s="31">
        <v>87302</v>
      </c>
      <c r="E89" s="31" t="s">
        <v>616</v>
      </c>
      <c r="F89" s="31" t="s">
        <v>458</v>
      </c>
      <c r="G89" s="31" t="s">
        <v>617</v>
      </c>
      <c r="H89" s="39" t="s">
        <v>446</v>
      </c>
    </row>
    <row r="90" spans="1:8" x14ac:dyDescent="0.25">
      <c r="A90" s="31" t="s">
        <v>406</v>
      </c>
      <c r="B90" s="31" t="s">
        <v>407</v>
      </c>
      <c r="C90" s="31" t="str">
        <f t="shared" si="2"/>
        <v>93590</v>
      </c>
      <c r="D90" s="31">
        <v>93590</v>
      </c>
      <c r="E90" s="31" t="s">
        <v>538</v>
      </c>
      <c r="F90" s="31" t="s">
        <v>463</v>
      </c>
      <c r="G90" s="31" t="s">
        <v>539</v>
      </c>
      <c r="H90" s="39" t="s">
        <v>446</v>
      </c>
    </row>
    <row r="91" spans="1:8" x14ac:dyDescent="0.25">
      <c r="A91" s="31" t="s">
        <v>210</v>
      </c>
      <c r="B91" s="31" t="s">
        <v>211</v>
      </c>
      <c r="C91" s="31" t="str">
        <f t="shared" si="2"/>
        <v>93511</v>
      </c>
      <c r="D91" s="31">
        <v>93511</v>
      </c>
      <c r="E91" s="31" t="s">
        <v>495</v>
      </c>
      <c r="F91" s="31" t="s">
        <v>496</v>
      </c>
      <c r="G91" s="31" t="s">
        <v>497</v>
      </c>
      <c r="H91" s="39" t="s">
        <v>446</v>
      </c>
    </row>
    <row r="92" spans="1:8" x14ac:dyDescent="0.25">
      <c r="A92" s="31" t="s">
        <v>228</v>
      </c>
      <c r="B92" s="31" t="s">
        <v>229</v>
      </c>
      <c r="C92" s="31" t="str">
        <f t="shared" si="2"/>
        <v>93522</v>
      </c>
      <c r="D92" s="31">
        <v>93522</v>
      </c>
      <c r="E92" s="31" t="s">
        <v>479</v>
      </c>
      <c r="F92" s="31" t="s">
        <v>480</v>
      </c>
      <c r="G92" s="31" t="s">
        <v>481</v>
      </c>
      <c r="H92" s="39" t="s">
        <v>446</v>
      </c>
    </row>
    <row r="93" spans="1:8" x14ac:dyDescent="0.25">
      <c r="A93" s="31" t="s">
        <v>416</v>
      </c>
      <c r="B93" s="31" t="s">
        <v>417</v>
      </c>
      <c r="C93" s="31" t="str">
        <f t="shared" si="2"/>
        <v>93595</v>
      </c>
      <c r="D93" s="31">
        <v>93595</v>
      </c>
      <c r="E93" s="31" t="s">
        <v>621</v>
      </c>
      <c r="F93" s="31" t="s">
        <v>466</v>
      </c>
      <c r="G93" s="31" t="s">
        <v>622</v>
      </c>
      <c r="H93" s="39" t="s">
        <v>446</v>
      </c>
    </row>
    <row r="94" spans="1:8" x14ac:dyDescent="0.25">
      <c r="A94" s="31" t="s">
        <v>410</v>
      </c>
      <c r="B94" s="31" t="s">
        <v>411</v>
      </c>
      <c r="C94" s="31" t="str">
        <f t="shared" si="2"/>
        <v>93592</v>
      </c>
      <c r="D94" s="31">
        <v>93592</v>
      </c>
      <c r="E94" s="31" t="s">
        <v>533</v>
      </c>
      <c r="F94" s="31" t="s">
        <v>534</v>
      </c>
      <c r="G94" s="31" t="s">
        <v>535</v>
      </c>
      <c r="H94" s="39" t="s">
        <v>446</v>
      </c>
    </row>
    <row r="95" spans="1:8" x14ac:dyDescent="0.25">
      <c r="A95" s="31" t="s">
        <v>220</v>
      </c>
      <c r="B95" s="31" t="s">
        <v>221</v>
      </c>
      <c r="C95" s="31" t="str">
        <f t="shared" si="2"/>
        <v>93516</v>
      </c>
      <c r="D95" s="31">
        <v>93516</v>
      </c>
      <c r="E95" s="31" t="s">
        <v>590</v>
      </c>
      <c r="F95" s="31" t="s">
        <v>572</v>
      </c>
      <c r="G95" s="31" t="s">
        <v>591</v>
      </c>
      <c r="H95" s="39" t="s">
        <v>446</v>
      </c>
    </row>
    <row r="96" spans="1:8" x14ac:dyDescent="0.25">
      <c r="A96" s="31" t="s">
        <v>238</v>
      </c>
      <c r="B96" s="31" t="s">
        <v>239</v>
      </c>
      <c r="C96" s="31" t="str">
        <f t="shared" si="2"/>
        <v>93525</v>
      </c>
      <c r="D96" s="31">
        <v>93525</v>
      </c>
      <c r="E96" s="31" t="s">
        <v>536</v>
      </c>
      <c r="F96" s="31" t="s">
        <v>499</v>
      </c>
      <c r="G96" s="31" t="s">
        <v>537</v>
      </c>
      <c r="H96" s="39" t="s">
        <v>446</v>
      </c>
    </row>
    <row r="97" spans="1:8" x14ac:dyDescent="0.25">
      <c r="A97" s="31" t="s">
        <v>408</v>
      </c>
      <c r="B97" s="31" t="s">
        <v>409</v>
      </c>
      <c r="C97" s="31" t="str">
        <f t="shared" si="2"/>
        <v>93591</v>
      </c>
      <c r="D97" s="31">
        <v>93591</v>
      </c>
      <c r="E97" s="31" t="s">
        <v>507</v>
      </c>
      <c r="F97" s="31" t="s">
        <v>508</v>
      </c>
      <c r="G97" s="31" t="s">
        <v>509</v>
      </c>
      <c r="H97" s="39" t="s">
        <v>446</v>
      </c>
    </row>
    <row r="98" spans="1:8" x14ac:dyDescent="0.25">
      <c r="A98" s="31" t="s">
        <v>422</v>
      </c>
      <c r="B98" s="31" t="s">
        <v>423</v>
      </c>
      <c r="C98" s="31" t="str">
        <f t="shared" ref="C98:C102" si="3">MID(B98,1,5)</f>
        <v>93598</v>
      </c>
      <c r="D98" s="31">
        <v>93598</v>
      </c>
      <c r="E98" s="31" t="s">
        <v>513</v>
      </c>
      <c r="F98" s="31" t="s">
        <v>496</v>
      </c>
      <c r="G98" s="31" t="s">
        <v>512</v>
      </c>
      <c r="H98" s="39" t="s">
        <v>446</v>
      </c>
    </row>
    <row r="99" spans="1:8" x14ac:dyDescent="0.25">
      <c r="A99" s="31" t="s">
        <v>242</v>
      </c>
      <c r="B99" s="31" t="s">
        <v>243</v>
      </c>
      <c r="C99" s="31" t="str">
        <f t="shared" si="3"/>
        <v>94165</v>
      </c>
      <c r="D99" s="31">
        <v>94165</v>
      </c>
      <c r="E99" s="31" t="s">
        <v>545</v>
      </c>
      <c r="F99" s="31" t="s">
        <v>466</v>
      </c>
      <c r="G99" s="31" t="s">
        <v>546</v>
      </c>
      <c r="H99" s="39" t="s">
        <v>446</v>
      </c>
    </row>
    <row r="100" spans="1:8" x14ac:dyDescent="0.25">
      <c r="A100" s="34" t="s">
        <v>244</v>
      </c>
      <c r="B100" s="34" t="s">
        <v>245</v>
      </c>
      <c r="C100" s="34" t="str">
        <f t="shared" si="3"/>
        <v>93616</v>
      </c>
      <c r="D100" s="34">
        <v>93616</v>
      </c>
      <c r="E100" s="34" t="s">
        <v>679</v>
      </c>
      <c r="F100" s="34" t="s">
        <v>503</v>
      </c>
      <c r="G100" s="34" t="s">
        <v>680</v>
      </c>
      <c r="H100" s="27" t="s">
        <v>447</v>
      </c>
    </row>
    <row r="101" spans="1:8" x14ac:dyDescent="0.25">
      <c r="A101" s="31" t="s">
        <v>366</v>
      </c>
      <c r="B101" s="31" t="s">
        <v>367</v>
      </c>
      <c r="C101" s="31" t="str">
        <f t="shared" si="3"/>
        <v>87311</v>
      </c>
      <c r="D101" s="31">
        <v>87311</v>
      </c>
      <c r="E101" s="31" t="s">
        <v>672</v>
      </c>
      <c r="F101" s="31" t="s">
        <v>470</v>
      </c>
      <c r="G101" s="31" t="s">
        <v>673</v>
      </c>
      <c r="H101" s="39" t="s">
        <v>446</v>
      </c>
    </row>
    <row r="102" spans="1:8" x14ac:dyDescent="0.25">
      <c r="A102" s="31" t="s">
        <v>398</v>
      </c>
      <c r="B102" s="31" t="s">
        <v>399</v>
      </c>
      <c r="C102" s="31" t="str">
        <f t="shared" si="3"/>
        <v>89466</v>
      </c>
      <c r="D102" s="31">
        <v>89466</v>
      </c>
      <c r="E102" s="31" t="s">
        <v>592</v>
      </c>
      <c r="F102" s="31" t="s">
        <v>593</v>
      </c>
      <c r="G102" s="31" t="s">
        <v>594</v>
      </c>
      <c r="H102" s="39" t="s">
        <v>446</v>
      </c>
    </row>
  </sheetData>
  <sortState ref="A1:G115">
    <sortCondition ref="A1"/>
  </sortState>
  <pageMargins left="0.31496062992125984" right="0.31496062992125984" top="0.35433070866141736" bottom="0.35433070866141736" header="0.31496062992125984" footer="0.31496062992125984"/>
  <pageSetup paperSize="9" scale="97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workbookViewId="0">
      <selection activeCell="H105" sqref="A1:H105"/>
    </sheetView>
  </sheetViews>
  <sheetFormatPr defaultColWidth="9.140625" defaultRowHeight="15" x14ac:dyDescent="0.25"/>
  <cols>
    <col min="1" max="1" width="25.28515625" customWidth="1"/>
    <col min="2" max="3" width="7.42578125" hidden="1" customWidth="1"/>
    <col min="4" max="4" width="7.42578125" customWidth="1"/>
    <col min="5" max="5" width="18.5703125" customWidth="1"/>
    <col min="6" max="6" width="19.140625" customWidth="1"/>
    <col min="7" max="7" width="11.28515625" customWidth="1"/>
    <col min="8" max="8" width="21.7109375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904</v>
      </c>
    </row>
    <row r="2" spans="1:8" ht="14.45" x14ac:dyDescent="0.3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1" t="s">
        <v>806</v>
      </c>
      <c r="F2" s="31" t="s">
        <v>706</v>
      </c>
      <c r="G2" s="31" t="s">
        <v>807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1" t="s">
        <v>685</v>
      </c>
      <c r="F3" s="31" t="s">
        <v>683</v>
      </c>
      <c r="G3" s="31" t="s">
        <v>684</v>
      </c>
      <c r="H3" s="39" t="s">
        <v>446</v>
      </c>
    </row>
    <row r="4" spans="1:8" ht="14.45" x14ac:dyDescent="0.3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1" t="s">
        <v>776</v>
      </c>
      <c r="F4" s="31" t="s">
        <v>691</v>
      </c>
      <c r="G4" s="31" t="s">
        <v>777</v>
      </c>
      <c r="H4" s="39" t="s">
        <v>446</v>
      </c>
    </row>
    <row r="5" spans="1:8" ht="14.45" x14ac:dyDescent="0.3">
      <c r="A5" s="31" t="s">
        <v>412</v>
      </c>
      <c r="B5" s="31"/>
      <c r="C5" s="31" t="str">
        <f t="shared" si="0"/>
        <v/>
      </c>
      <c r="D5" s="31" t="s">
        <v>902</v>
      </c>
      <c r="E5" s="31" t="s">
        <v>722</v>
      </c>
      <c r="F5" s="31" t="s">
        <v>725</v>
      </c>
      <c r="G5" s="31" t="s">
        <v>497</v>
      </c>
      <c r="H5" s="39" t="s">
        <v>446</v>
      </c>
    </row>
    <row r="6" spans="1:8" ht="14.45" x14ac:dyDescent="0.3">
      <c r="A6" s="31" t="s">
        <v>200</v>
      </c>
      <c r="B6" s="31" t="s">
        <v>201</v>
      </c>
      <c r="C6" s="31" t="str">
        <f t="shared" si="0"/>
        <v>93508</v>
      </c>
      <c r="D6" s="31">
        <v>93508</v>
      </c>
      <c r="E6" s="31" t="s">
        <v>874</v>
      </c>
      <c r="F6" s="31" t="s">
        <v>758</v>
      </c>
      <c r="G6" s="31" t="s">
        <v>875</v>
      </c>
      <c r="H6" s="39" t="s">
        <v>446</v>
      </c>
    </row>
    <row r="7" spans="1:8" ht="14.45" x14ac:dyDescent="0.3">
      <c r="A7" s="31" t="s">
        <v>206</v>
      </c>
      <c r="B7" s="31" t="s">
        <v>207</v>
      </c>
      <c r="C7" s="31" t="str">
        <f t="shared" si="0"/>
        <v>93693</v>
      </c>
      <c r="D7" s="31">
        <v>93693</v>
      </c>
      <c r="E7" s="31" t="s">
        <v>849</v>
      </c>
      <c r="F7" s="31" t="s">
        <v>712</v>
      </c>
      <c r="G7" s="31" t="s">
        <v>850</v>
      </c>
      <c r="H7" s="39" t="s">
        <v>446</v>
      </c>
    </row>
    <row r="8" spans="1:8" ht="14.45" x14ac:dyDescent="0.3">
      <c r="A8" s="31" t="s">
        <v>240</v>
      </c>
      <c r="B8" s="31" t="s">
        <v>241</v>
      </c>
      <c r="C8" s="31" t="str">
        <f t="shared" si="0"/>
        <v>93526</v>
      </c>
      <c r="D8" s="31">
        <v>93526</v>
      </c>
      <c r="E8" s="31" t="s">
        <v>789</v>
      </c>
      <c r="F8" s="31" t="s">
        <v>790</v>
      </c>
      <c r="G8" s="31" t="s">
        <v>791</v>
      </c>
      <c r="H8" s="39" t="s">
        <v>446</v>
      </c>
    </row>
    <row r="9" spans="1:8" ht="14.45" x14ac:dyDescent="0.3">
      <c r="A9" s="31" t="s">
        <v>288</v>
      </c>
      <c r="B9" s="31" t="s">
        <v>289</v>
      </c>
      <c r="C9" s="31" t="str">
        <f t="shared" si="0"/>
        <v>93542</v>
      </c>
      <c r="D9" s="31">
        <v>93542</v>
      </c>
      <c r="E9" s="31" t="s">
        <v>726</v>
      </c>
      <c r="F9" s="31" t="s">
        <v>727</v>
      </c>
      <c r="G9" s="31" t="s">
        <v>728</v>
      </c>
      <c r="H9" s="39" t="s">
        <v>446</v>
      </c>
    </row>
    <row r="10" spans="1:8" x14ac:dyDescent="0.25">
      <c r="A10" s="31" t="s">
        <v>290</v>
      </c>
      <c r="B10" s="31" t="s">
        <v>291</v>
      </c>
      <c r="C10" s="31" t="str">
        <f t="shared" si="0"/>
        <v>93057</v>
      </c>
      <c r="D10" s="31">
        <v>93057</v>
      </c>
      <c r="E10" s="31" t="s">
        <v>747</v>
      </c>
      <c r="F10" s="31" t="s">
        <v>691</v>
      </c>
      <c r="G10" s="31" t="s">
        <v>748</v>
      </c>
      <c r="H10" s="39" t="s">
        <v>446</v>
      </c>
    </row>
    <row r="11" spans="1:8" x14ac:dyDescent="0.25">
      <c r="A11" s="31" t="s">
        <v>298</v>
      </c>
      <c r="B11" s="31" t="s">
        <v>299</v>
      </c>
      <c r="C11" s="31" t="str">
        <f t="shared" si="0"/>
        <v>93546</v>
      </c>
      <c r="D11" s="31">
        <v>93546</v>
      </c>
      <c r="E11" s="31" t="s">
        <v>831</v>
      </c>
      <c r="F11" s="31" t="s">
        <v>832</v>
      </c>
      <c r="G11" s="31" t="s">
        <v>833</v>
      </c>
      <c r="H11" s="39" t="s">
        <v>446</v>
      </c>
    </row>
    <row r="12" spans="1:8" x14ac:dyDescent="0.25">
      <c r="A12" s="31" t="s">
        <v>324</v>
      </c>
      <c r="B12" s="31" t="s">
        <v>325</v>
      </c>
      <c r="C12" s="31" t="str">
        <f t="shared" si="0"/>
        <v>93754</v>
      </c>
      <c r="D12" s="31">
        <v>93754</v>
      </c>
      <c r="E12" s="31" t="s">
        <v>768</v>
      </c>
      <c r="F12" s="31" t="s">
        <v>712</v>
      </c>
      <c r="G12" s="31" t="s">
        <v>769</v>
      </c>
      <c r="H12" s="39" t="s">
        <v>446</v>
      </c>
    </row>
    <row r="13" spans="1:8" ht="14.45" x14ac:dyDescent="0.3">
      <c r="A13" s="31" t="s">
        <v>338</v>
      </c>
      <c r="B13" s="31" t="s">
        <v>339</v>
      </c>
      <c r="C13" s="31" t="str">
        <f t="shared" si="0"/>
        <v>85946</v>
      </c>
      <c r="D13" s="31">
        <v>85946</v>
      </c>
      <c r="E13" s="31" t="s">
        <v>753</v>
      </c>
      <c r="F13" s="31" t="s">
        <v>723</v>
      </c>
      <c r="G13" s="31" t="s">
        <v>560</v>
      </c>
      <c r="H13" s="39" t="s">
        <v>446</v>
      </c>
    </row>
    <row r="14" spans="1:8" x14ac:dyDescent="0.25">
      <c r="A14" s="31" t="s">
        <v>370</v>
      </c>
      <c r="B14" s="31" t="s">
        <v>371</v>
      </c>
      <c r="C14" s="31" t="str">
        <f t="shared" si="0"/>
        <v>93572</v>
      </c>
      <c r="D14" s="31">
        <v>93572</v>
      </c>
      <c r="E14" s="31" t="s">
        <v>804</v>
      </c>
      <c r="F14" s="31" t="s">
        <v>712</v>
      </c>
      <c r="G14" s="31" t="s">
        <v>805</v>
      </c>
      <c r="H14" s="39" t="s">
        <v>446</v>
      </c>
    </row>
    <row r="15" spans="1:8" ht="14.45" x14ac:dyDescent="0.3">
      <c r="A15" s="31" t="s">
        <v>348</v>
      </c>
      <c r="B15" s="31" t="s">
        <v>349</v>
      </c>
      <c r="C15" s="31" t="str">
        <f t="shared" si="0"/>
        <v>93564</v>
      </c>
      <c r="D15" s="31">
        <v>93564</v>
      </c>
      <c r="E15" s="31" t="s">
        <v>697</v>
      </c>
      <c r="F15" s="31" t="s">
        <v>695</v>
      </c>
      <c r="G15" s="31" t="s">
        <v>698</v>
      </c>
      <c r="H15" s="39" t="s">
        <v>446</v>
      </c>
    </row>
    <row r="16" spans="1:8" ht="14.45" x14ac:dyDescent="0.3">
      <c r="A16" s="31" t="s">
        <v>404</v>
      </c>
      <c r="B16" s="31" t="s">
        <v>405</v>
      </c>
      <c r="C16" s="31" t="str">
        <f t="shared" si="0"/>
        <v>93589</v>
      </c>
      <c r="D16" s="31">
        <v>93589</v>
      </c>
      <c r="E16" s="31" t="s">
        <v>718</v>
      </c>
      <c r="F16" s="31" t="s">
        <v>712</v>
      </c>
      <c r="G16" s="31" t="s">
        <v>719</v>
      </c>
      <c r="H16" s="39" t="s">
        <v>446</v>
      </c>
    </row>
    <row r="17" spans="1:8" x14ac:dyDescent="0.25">
      <c r="A17" s="31" t="s">
        <v>418</v>
      </c>
      <c r="B17" s="31" t="s">
        <v>419</v>
      </c>
      <c r="C17" s="31" t="str">
        <f t="shared" si="0"/>
        <v>93596</v>
      </c>
      <c r="D17" s="31">
        <v>93596</v>
      </c>
      <c r="E17" s="31" t="s">
        <v>828</v>
      </c>
      <c r="F17" s="31" t="s">
        <v>758</v>
      </c>
      <c r="G17" s="31" t="s">
        <v>829</v>
      </c>
      <c r="H17" s="39" t="s">
        <v>446</v>
      </c>
    </row>
    <row r="18" spans="1:8" ht="14.45" x14ac:dyDescent="0.3">
      <c r="A18" s="31" t="s">
        <v>246</v>
      </c>
      <c r="B18" s="31" t="s">
        <v>247</v>
      </c>
      <c r="C18" s="31" t="str">
        <f t="shared" si="0"/>
        <v>93527</v>
      </c>
      <c r="D18" s="31">
        <v>93527</v>
      </c>
      <c r="E18" s="31" t="s">
        <v>779</v>
      </c>
      <c r="F18" s="31" t="s">
        <v>780</v>
      </c>
      <c r="G18" s="31" t="s">
        <v>781</v>
      </c>
      <c r="H18" s="39" t="s">
        <v>446</v>
      </c>
    </row>
    <row r="19" spans="1:8" x14ac:dyDescent="0.25">
      <c r="A19" s="31" t="s">
        <v>226</v>
      </c>
      <c r="B19" s="31" t="s">
        <v>227</v>
      </c>
      <c r="C19" s="31" t="str">
        <f t="shared" si="0"/>
        <v>93521</v>
      </c>
      <c r="D19" s="31">
        <v>93521</v>
      </c>
      <c r="E19" s="31" t="s">
        <v>773</v>
      </c>
      <c r="F19" s="31" t="s">
        <v>691</v>
      </c>
      <c r="G19" s="31" t="s">
        <v>546</v>
      </c>
      <c r="H19" s="39" t="s">
        <v>446</v>
      </c>
    </row>
    <row r="20" spans="1:8" ht="14.45" x14ac:dyDescent="0.3">
      <c r="A20" s="31" t="s">
        <v>340</v>
      </c>
      <c r="B20" s="31" t="s">
        <v>341</v>
      </c>
      <c r="C20" s="31" t="str">
        <f t="shared" si="0"/>
        <v>93643</v>
      </c>
      <c r="D20" s="31">
        <v>93643</v>
      </c>
      <c r="E20" s="31" t="s">
        <v>881</v>
      </c>
      <c r="F20" s="31" t="s">
        <v>882</v>
      </c>
      <c r="G20" s="31" t="s">
        <v>883</v>
      </c>
      <c r="H20" s="39" t="s">
        <v>446</v>
      </c>
    </row>
    <row r="21" spans="1:8" ht="14.45" x14ac:dyDescent="0.3">
      <c r="A21" s="31" t="s">
        <v>430</v>
      </c>
      <c r="B21" s="31" t="s">
        <v>431</v>
      </c>
      <c r="C21" s="31" t="str">
        <f t="shared" si="0"/>
        <v>80852</v>
      </c>
      <c r="D21" s="31">
        <v>80852</v>
      </c>
      <c r="E21" s="31" t="s">
        <v>854</v>
      </c>
      <c r="F21" s="31" t="s">
        <v>815</v>
      </c>
      <c r="G21" s="31" t="s">
        <v>855</v>
      </c>
      <c r="H21" s="39" t="s">
        <v>446</v>
      </c>
    </row>
    <row r="22" spans="1:8" ht="14.45" x14ac:dyDescent="0.3">
      <c r="A22" s="31" t="s">
        <v>336</v>
      </c>
      <c r="B22" s="31" t="s">
        <v>337</v>
      </c>
      <c r="C22" s="31" t="str">
        <f t="shared" si="0"/>
        <v>93560</v>
      </c>
      <c r="D22" s="31">
        <v>93560</v>
      </c>
      <c r="E22" s="31" t="s">
        <v>771</v>
      </c>
      <c r="F22" s="31" t="s">
        <v>691</v>
      </c>
      <c r="G22" s="31" t="s">
        <v>772</v>
      </c>
      <c r="H22" s="39" t="s">
        <v>446</v>
      </c>
    </row>
    <row r="23" spans="1:8" ht="14.45" x14ac:dyDescent="0.3">
      <c r="A23" s="31" t="s">
        <v>316</v>
      </c>
      <c r="B23" s="31" t="s">
        <v>317</v>
      </c>
      <c r="C23" s="31" t="str">
        <f t="shared" si="0"/>
        <v>93552</v>
      </c>
      <c r="D23" s="31">
        <v>93552</v>
      </c>
      <c r="E23" s="31" t="s">
        <v>757</v>
      </c>
      <c r="F23" s="31" t="s">
        <v>758</v>
      </c>
      <c r="G23" s="31" t="s">
        <v>759</v>
      </c>
      <c r="H23" s="39" t="s">
        <v>446</v>
      </c>
    </row>
    <row r="24" spans="1:8" x14ac:dyDescent="0.25">
      <c r="A24" s="31" t="s">
        <v>378</v>
      </c>
      <c r="B24" s="31" t="s">
        <v>379</v>
      </c>
      <c r="C24" s="31" t="str">
        <f t="shared" si="0"/>
        <v>93577</v>
      </c>
      <c r="D24" s="31">
        <v>93577</v>
      </c>
      <c r="E24" s="31" t="s">
        <v>789</v>
      </c>
      <c r="F24" s="31" t="s">
        <v>695</v>
      </c>
      <c r="G24" s="31" t="s">
        <v>792</v>
      </c>
      <c r="H24" s="39" t="s">
        <v>446</v>
      </c>
    </row>
    <row r="25" spans="1:8" x14ac:dyDescent="0.25">
      <c r="A25" s="31" t="s">
        <v>272</v>
      </c>
      <c r="B25" s="31" t="s">
        <v>273</v>
      </c>
      <c r="C25" s="31" t="str">
        <f t="shared" si="0"/>
        <v>87323</v>
      </c>
      <c r="D25" s="31">
        <v>87323</v>
      </c>
      <c r="E25" s="31" t="s">
        <v>708</v>
      </c>
      <c r="F25" s="31" t="s">
        <v>709</v>
      </c>
      <c r="G25" s="31" t="s">
        <v>710</v>
      </c>
      <c r="H25" s="39" t="s">
        <v>446</v>
      </c>
    </row>
    <row r="26" spans="1:8" x14ac:dyDescent="0.25">
      <c r="A26" s="31" t="s">
        <v>436</v>
      </c>
      <c r="B26" s="31" t="s">
        <v>437</v>
      </c>
      <c r="C26" s="31" t="str">
        <f t="shared" si="0"/>
        <v>93601</v>
      </c>
      <c r="D26" s="31">
        <v>93601</v>
      </c>
      <c r="E26" s="31" t="s">
        <v>743</v>
      </c>
      <c r="F26" s="31" t="s">
        <v>695</v>
      </c>
      <c r="G26" s="31" t="s">
        <v>744</v>
      </c>
      <c r="H26" s="39" t="s">
        <v>446</v>
      </c>
    </row>
    <row r="27" spans="1:8" x14ac:dyDescent="0.25">
      <c r="A27" s="31" t="s">
        <v>222</v>
      </c>
      <c r="B27" s="31" t="s">
        <v>223</v>
      </c>
      <c r="C27" s="31" t="str">
        <f t="shared" si="0"/>
        <v>93518</v>
      </c>
      <c r="D27" s="31">
        <v>93518</v>
      </c>
      <c r="E27" s="31" t="s">
        <v>864</v>
      </c>
      <c r="F27" s="31" t="s">
        <v>790</v>
      </c>
      <c r="G27" s="31" t="s">
        <v>865</v>
      </c>
      <c r="H27" s="39" t="s">
        <v>446</v>
      </c>
    </row>
    <row r="28" spans="1:8" ht="14.45" x14ac:dyDescent="0.3">
      <c r="A28" s="31" t="s">
        <v>230</v>
      </c>
      <c r="B28" s="31" t="s">
        <v>231</v>
      </c>
      <c r="C28" s="31" t="str">
        <f t="shared" si="0"/>
        <v>93930</v>
      </c>
      <c r="D28" s="31">
        <v>93930</v>
      </c>
      <c r="E28" s="31" t="s">
        <v>793</v>
      </c>
      <c r="F28" s="31" t="s">
        <v>794</v>
      </c>
      <c r="G28" s="31" t="s">
        <v>792</v>
      </c>
      <c r="H28" s="39" t="s">
        <v>446</v>
      </c>
    </row>
    <row r="29" spans="1:8" ht="14.45" x14ac:dyDescent="0.3">
      <c r="A29" s="31" t="s">
        <v>264</v>
      </c>
      <c r="B29" s="31" t="s">
        <v>265</v>
      </c>
      <c r="C29" s="31" t="str">
        <f t="shared" si="0"/>
        <v>93536</v>
      </c>
      <c r="D29" s="31">
        <v>93536</v>
      </c>
      <c r="E29" s="31" t="s">
        <v>859</v>
      </c>
      <c r="F29" s="31" t="s">
        <v>790</v>
      </c>
      <c r="G29" s="31" t="s">
        <v>860</v>
      </c>
      <c r="H29" s="39" t="s">
        <v>446</v>
      </c>
    </row>
    <row r="30" spans="1:8" x14ac:dyDescent="0.25">
      <c r="A30" s="31" t="s">
        <v>278</v>
      </c>
      <c r="B30" s="31" t="s">
        <v>279</v>
      </c>
      <c r="C30" s="31" t="str">
        <f t="shared" si="0"/>
        <v>94225</v>
      </c>
      <c r="D30" s="31">
        <v>94225</v>
      </c>
      <c r="E30" s="31" t="s">
        <v>795</v>
      </c>
      <c r="F30" s="31" t="s">
        <v>796</v>
      </c>
      <c r="G30" s="31" t="s">
        <v>797</v>
      </c>
      <c r="H30" s="39" t="s">
        <v>446</v>
      </c>
    </row>
    <row r="31" spans="1:8" x14ac:dyDescent="0.25">
      <c r="A31" s="31" t="s">
        <v>426</v>
      </c>
      <c r="B31" s="31" t="s">
        <v>427</v>
      </c>
      <c r="C31" s="31" t="str">
        <f t="shared" si="0"/>
        <v>93599</v>
      </c>
      <c r="D31" s="31">
        <v>93599</v>
      </c>
      <c r="E31" s="31" t="s">
        <v>766</v>
      </c>
      <c r="F31" s="31" t="s">
        <v>758</v>
      </c>
      <c r="G31" s="31" t="s">
        <v>767</v>
      </c>
      <c r="H31" s="39" t="s">
        <v>446</v>
      </c>
    </row>
    <row r="32" spans="1:8" x14ac:dyDescent="0.25">
      <c r="A32" s="31" t="s">
        <v>438</v>
      </c>
      <c r="B32" s="31" t="s">
        <v>439</v>
      </c>
      <c r="C32" s="31" t="str">
        <f t="shared" si="0"/>
        <v>93756</v>
      </c>
      <c r="D32" s="31">
        <v>93756</v>
      </c>
      <c r="E32" s="31" t="s">
        <v>782</v>
      </c>
      <c r="F32" s="31" t="s">
        <v>683</v>
      </c>
      <c r="G32" s="31" t="s">
        <v>563</v>
      </c>
      <c r="H32" s="39" t="s">
        <v>446</v>
      </c>
    </row>
    <row r="33" spans="1:8" x14ac:dyDescent="0.25">
      <c r="A33" s="34" t="s">
        <v>294</v>
      </c>
      <c r="B33" s="34" t="s">
        <v>295</v>
      </c>
      <c r="C33" s="34" t="str">
        <f t="shared" si="0"/>
        <v>93544</v>
      </c>
      <c r="D33" s="34">
        <v>93544</v>
      </c>
      <c r="E33" s="34" t="s">
        <v>894</v>
      </c>
      <c r="F33" s="34" t="s">
        <v>706</v>
      </c>
      <c r="G33" s="34" t="s">
        <v>895</v>
      </c>
      <c r="H33" s="27" t="s">
        <v>447</v>
      </c>
    </row>
    <row r="34" spans="1:8" x14ac:dyDescent="0.25">
      <c r="A34" s="31" t="s">
        <v>334</v>
      </c>
      <c r="B34" s="31" t="s">
        <v>335</v>
      </c>
      <c r="C34" s="31" t="str">
        <f t="shared" ref="C34:C65" si="1">MID(B34,1,5)</f>
        <v>93559</v>
      </c>
      <c r="D34" s="31">
        <v>93559</v>
      </c>
      <c r="E34" s="31" t="s">
        <v>699</v>
      </c>
      <c r="F34" s="31" t="s">
        <v>700</v>
      </c>
      <c r="G34" s="31" t="s">
        <v>701</v>
      </c>
      <c r="H34" s="39" t="s">
        <v>446</v>
      </c>
    </row>
    <row r="35" spans="1:8" x14ac:dyDescent="0.25">
      <c r="A35" s="31" t="s">
        <v>354</v>
      </c>
      <c r="B35" s="31" t="s">
        <v>355</v>
      </c>
      <c r="C35" s="31" t="str">
        <f t="shared" si="1"/>
        <v>93568</v>
      </c>
      <c r="D35" s="31">
        <v>93568</v>
      </c>
      <c r="E35" s="31" t="s">
        <v>783</v>
      </c>
      <c r="F35" s="31" t="s">
        <v>721</v>
      </c>
      <c r="G35" s="31" t="s">
        <v>784</v>
      </c>
      <c r="H35" s="39" t="s">
        <v>446</v>
      </c>
    </row>
    <row r="36" spans="1:8" x14ac:dyDescent="0.25">
      <c r="A36" s="31" t="s">
        <v>208</v>
      </c>
      <c r="B36" s="31" t="s">
        <v>209</v>
      </c>
      <c r="C36" s="31" t="str">
        <f t="shared" si="1"/>
        <v>93510</v>
      </c>
      <c r="D36" s="31">
        <v>93510</v>
      </c>
      <c r="E36" s="31" t="s">
        <v>866</v>
      </c>
      <c r="F36" s="31" t="s">
        <v>867</v>
      </c>
      <c r="G36" s="31" t="s">
        <v>868</v>
      </c>
      <c r="H36" s="39" t="s">
        <v>446</v>
      </c>
    </row>
    <row r="37" spans="1:8" x14ac:dyDescent="0.25">
      <c r="A37" s="31" t="s">
        <v>344</v>
      </c>
      <c r="B37" s="31" t="s">
        <v>345</v>
      </c>
      <c r="C37" s="31" t="str">
        <f t="shared" si="1"/>
        <v>93562</v>
      </c>
      <c r="D37" s="31">
        <v>93562</v>
      </c>
      <c r="E37" s="31" t="s">
        <v>837</v>
      </c>
      <c r="F37" s="31" t="s">
        <v>706</v>
      </c>
      <c r="G37" s="31" t="s">
        <v>838</v>
      </c>
      <c r="H37" s="39" t="s">
        <v>446</v>
      </c>
    </row>
    <row r="38" spans="1:8" x14ac:dyDescent="0.25">
      <c r="A38" s="31" t="s">
        <v>326</v>
      </c>
      <c r="B38" s="31" t="s">
        <v>327</v>
      </c>
      <c r="C38" s="31" t="str">
        <f t="shared" si="1"/>
        <v>93557</v>
      </c>
      <c r="D38" s="31">
        <v>93557</v>
      </c>
      <c r="E38" s="31" t="s">
        <v>873</v>
      </c>
      <c r="F38" s="31" t="s">
        <v>721</v>
      </c>
      <c r="G38" s="31" t="s">
        <v>872</v>
      </c>
      <c r="H38" s="39" t="s">
        <v>446</v>
      </c>
    </row>
    <row r="39" spans="1:8" x14ac:dyDescent="0.25">
      <c r="A39" s="31" t="s">
        <v>318</v>
      </c>
      <c r="B39" s="31" t="s">
        <v>319</v>
      </c>
      <c r="C39" s="31" t="str">
        <f t="shared" si="1"/>
        <v>93553</v>
      </c>
      <c r="D39" s="31">
        <v>93553</v>
      </c>
      <c r="E39" s="31" t="s">
        <v>694</v>
      </c>
      <c r="F39" s="31" t="s">
        <v>695</v>
      </c>
      <c r="G39" s="31" t="s">
        <v>696</v>
      </c>
      <c r="H39" s="39" t="s">
        <v>446</v>
      </c>
    </row>
    <row r="40" spans="1:8" x14ac:dyDescent="0.25">
      <c r="A40" s="31" t="s">
        <v>304</v>
      </c>
      <c r="B40" s="31" t="s">
        <v>305</v>
      </c>
      <c r="C40" s="31" t="str">
        <f t="shared" si="1"/>
        <v>93547</v>
      </c>
      <c r="D40" s="31">
        <v>93547</v>
      </c>
      <c r="E40" s="31" t="s">
        <v>892</v>
      </c>
      <c r="F40" s="31" t="s">
        <v>758</v>
      </c>
      <c r="G40" s="31" t="s">
        <v>893</v>
      </c>
      <c r="H40" s="39" t="s">
        <v>446</v>
      </c>
    </row>
    <row r="41" spans="1:8" x14ac:dyDescent="0.25">
      <c r="A41" s="31" t="s">
        <v>432</v>
      </c>
      <c r="B41" s="31" t="s">
        <v>433</v>
      </c>
      <c r="C41" s="31" t="str">
        <f t="shared" si="1"/>
        <v>93600</v>
      </c>
      <c r="D41" s="31">
        <v>93600</v>
      </c>
      <c r="E41" s="31" t="s">
        <v>822</v>
      </c>
      <c r="F41" s="31" t="s">
        <v>758</v>
      </c>
      <c r="G41" s="31" t="s">
        <v>823</v>
      </c>
      <c r="H41" s="39" t="s">
        <v>446</v>
      </c>
    </row>
    <row r="42" spans="1:8" x14ac:dyDescent="0.25">
      <c r="A42" s="31" t="s">
        <v>216</v>
      </c>
      <c r="B42" s="31" t="s">
        <v>217</v>
      </c>
      <c r="C42" s="31" t="str">
        <f t="shared" si="1"/>
        <v>93514</v>
      </c>
      <c r="D42" s="31">
        <v>93514</v>
      </c>
      <c r="E42" s="31" t="s">
        <v>741</v>
      </c>
      <c r="F42" s="31" t="s">
        <v>721</v>
      </c>
      <c r="G42" s="31" t="s">
        <v>742</v>
      </c>
      <c r="H42" s="39" t="s">
        <v>446</v>
      </c>
    </row>
    <row r="43" spans="1:8" x14ac:dyDescent="0.25">
      <c r="A43" s="31" t="s">
        <v>218</v>
      </c>
      <c r="B43" s="31" t="s">
        <v>219</v>
      </c>
      <c r="C43" s="31" t="str">
        <f t="shared" si="1"/>
        <v>93515</v>
      </c>
      <c r="D43" s="31">
        <v>93515</v>
      </c>
      <c r="E43" s="31" t="s">
        <v>740</v>
      </c>
      <c r="F43" s="31" t="s">
        <v>712</v>
      </c>
      <c r="G43" s="31" t="s">
        <v>739</v>
      </c>
      <c r="H43" s="39" t="s">
        <v>446</v>
      </c>
    </row>
    <row r="44" spans="1:8" x14ac:dyDescent="0.25">
      <c r="A44" s="31" t="s">
        <v>254</v>
      </c>
      <c r="B44" s="31" t="s">
        <v>255</v>
      </c>
      <c r="C44" s="31" t="str">
        <f t="shared" si="1"/>
        <v>93530</v>
      </c>
      <c r="D44" s="31">
        <v>93530</v>
      </c>
      <c r="E44" s="31" t="s">
        <v>814</v>
      </c>
      <c r="F44" s="31" t="s">
        <v>815</v>
      </c>
      <c r="G44" s="31" t="s">
        <v>816</v>
      </c>
      <c r="H44" s="39" t="s">
        <v>446</v>
      </c>
    </row>
    <row r="45" spans="1:8" x14ac:dyDescent="0.25">
      <c r="A45" s="31" t="s">
        <v>268</v>
      </c>
      <c r="B45" s="31" t="s">
        <v>269</v>
      </c>
      <c r="C45" s="31" t="str">
        <f t="shared" si="1"/>
        <v>93538</v>
      </c>
      <c r="D45" s="31">
        <v>93538</v>
      </c>
      <c r="E45" s="31" t="s">
        <v>713</v>
      </c>
      <c r="F45" s="31" t="s">
        <v>691</v>
      </c>
      <c r="G45" s="31" t="s">
        <v>714</v>
      </c>
      <c r="H45" s="39" t="s">
        <v>446</v>
      </c>
    </row>
    <row r="46" spans="1:8" x14ac:dyDescent="0.25">
      <c r="A46" s="31" t="s">
        <v>276</v>
      </c>
      <c r="B46" s="31" t="s">
        <v>277</v>
      </c>
      <c r="C46" s="31" t="str">
        <f t="shared" si="1"/>
        <v>93540</v>
      </c>
      <c r="D46" s="31">
        <v>93540</v>
      </c>
      <c r="E46" s="31" t="s">
        <v>834</v>
      </c>
      <c r="F46" s="31" t="s">
        <v>835</v>
      </c>
      <c r="G46" s="31" t="s">
        <v>836</v>
      </c>
      <c r="H46" s="39" t="s">
        <v>446</v>
      </c>
    </row>
    <row r="47" spans="1:8" x14ac:dyDescent="0.25">
      <c r="A47" s="31" t="s">
        <v>292</v>
      </c>
      <c r="B47" s="31" t="s">
        <v>293</v>
      </c>
      <c r="C47" s="31" t="str">
        <f t="shared" si="1"/>
        <v>93543</v>
      </c>
      <c r="D47" s="31">
        <v>93543</v>
      </c>
      <c r="E47" s="31" t="s">
        <v>856</v>
      </c>
      <c r="F47" s="31" t="s">
        <v>857</v>
      </c>
      <c r="G47" s="31" t="s">
        <v>858</v>
      </c>
      <c r="H47" s="39" t="s">
        <v>446</v>
      </c>
    </row>
    <row r="48" spans="1:8" x14ac:dyDescent="0.25">
      <c r="A48" s="31" t="s">
        <v>320</v>
      </c>
      <c r="B48" s="31" t="s">
        <v>321</v>
      </c>
      <c r="C48" s="31" t="str">
        <f t="shared" si="1"/>
        <v>93554</v>
      </c>
      <c r="D48" s="31">
        <v>93554</v>
      </c>
      <c r="E48" s="31" t="s">
        <v>703</v>
      </c>
      <c r="F48" s="31" t="s">
        <v>704</v>
      </c>
      <c r="G48" s="31" t="s">
        <v>702</v>
      </c>
      <c r="H48" s="39" t="s">
        <v>446</v>
      </c>
    </row>
    <row r="49" spans="1:8" x14ac:dyDescent="0.25">
      <c r="A49" s="31" t="s">
        <v>356</v>
      </c>
      <c r="B49" s="31" t="s">
        <v>357</v>
      </c>
      <c r="C49" s="31" t="str">
        <f t="shared" si="1"/>
        <v>93569</v>
      </c>
      <c r="D49" s="31">
        <v>93569</v>
      </c>
      <c r="E49" s="31" t="s">
        <v>749</v>
      </c>
      <c r="F49" s="31" t="s">
        <v>695</v>
      </c>
      <c r="G49" s="31" t="s">
        <v>491</v>
      </c>
      <c r="H49" s="39" t="s">
        <v>446</v>
      </c>
    </row>
    <row r="50" spans="1:8" x14ac:dyDescent="0.25">
      <c r="A50" s="31" t="s">
        <v>362</v>
      </c>
      <c r="B50" s="31" t="s">
        <v>363</v>
      </c>
      <c r="C50" s="31" t="str">
        <f t="shared" si="1"/>
        <v>93755</v>
      </c>
      <c r="D50" s="31">
        <v>93755</v>
      </c>
      <c r="E50" s="31" t="s">
        <v>824</v>
      </c>
      <c r="F50" s="31" t="s">
        <v>691</v>
      </c>
      <c r="G50" s="31" t="s">
        <v>825</v>
      </c>
      <c r="H50" s="39" t="s">
        <v>446</v>
      </c>
    </row>
    <row r="51" spans="1:8" x14ac:dyDescent="0.25">
      <c r="A51" s="31" t="s">
        <v>376</v>
      </c>
      <c r="B51" s="31" t="s">
        <v>377</v>
      </c>
      <c r="C51" s="31" t="str">
        <f t="shared" si="1"/>
        <v>93576</v>
      </c>
      <c r="D51" s="31">
        <v>93576</v>
      </c>
      <c r="E51" s="31" t="s">
        <v>818</v>
      </c>
      <c r="F51" s="31" t="s">
        <v>721</v>
      </c>
      <c r="G51" s="31" t="s">
        <v>821</v>
      </c>
      <c r="H51" s="39" t="s">
        <v>446</v>
      </c>
    </row>
    <row r="52" spans="1:8" x14ac:dyDescent="0.25">
      <c r="A52" s="31" t="s">
        <v>392</v>
      </c>
      <c r="B52" s="31" t="s">
        <v>393</v>
      </c>
      <c r="C52" s="31" t="str">
        <f t="shared" si="1"/>
        <v>93584</v>
      </c>
      <c r="D52" s="31">
        <v>93584</v>
      </c>
      <c r="E52" s="31" t="s">
        <v>752</v>
      </c>
      <c r="F52" s="31" t="s">
        <v>704</v>
      </c>
      <c r="G52" s="31" t="s">
        <v>532</v>
      </c>
      <c r="H52" s="39" t="s">
        <v>446</v>
      </c>
    </row>
    <row r="53" spans="1:8" x14ac:dyDescent="0.25">
      <c r="A53" s="34" t="s">
        <v>396</v>
      </c>
      <c r="B53" s="34" t="s">
        <v>397</v>
      </c>
      <c r="C53" s="34" t="str">
        <f t="shared" si="1"/>
        <v>93585</v>
      </c>
      <c r="D53" s="34">
        <v>93585</v>
      </c>
      <c r="E53" s="34" t="s">
        <v>715</v>
      </c>
      <c r="F53" s="34" t="s">
        <v>716</v>
      </c>
      <c r="G53" s="34" t="s">
        <v>717</v>
      </c>
      <c r="H53" s="27" t="s">
        <v>447</v>
      </c>
    </row>
    <row r="54" spans="1:8" x14ac:dyDescent="0.25">
      <c r="A54" s="31" t="s">
        <v>374</v>
      </c>
      <c r="B54" s="31" t="s">
        <v>375</v>
      </c>
      <c r="C54" s="31" t="str">
        <f t="shared" si="1"/>
        <v>93575</v>
      </c>
      <c r="D54" s="31">
        <v>93575</v>
      </c>
      <c r="E54" s="31" t="s">
        <v>847</v>
      </c>
      <c r="F54" s="31" t="s">
        <v>721</v>
      </c>
      <c r="G54" s="31" t="s">
        <v>848</v>
      </c>
      <c r="H54" s="39" t="s">
        <v>446</v>
      </c>
    </row>
    <row r="55" spans="1:8" x14ac:dyDescent="0.25">
      <c r="A55" s="31" t="s">
        <v>204</v>
      </c>
      <c r="B55" s="31" t="s">
        <v>205</v>
      </c>
      <c r="C55" s="31" t="str">
        <f t="shared" si="1"/>
        <v>93509</v>
      </c>
      <c r="D55" s="31">
        <v>93509</v>
      </c>
      <c r="E55" s="31" t="s">
        <v>798</v>
      </c>
      <c r="F55" s="31" t="s">
        <v>695</v>
      </c>
      <c r="G55" s="31" t="s">
        <v>799</v>
      </c>
      <c r="H55" s="39" t="s">
        <v>446</v>
      </c>
    </row>
    <row r="56" spans="1:8" x14ac:dyDescent="0.25">
      <c r="A56" s="31" t="s">
        <v>314</v>
      </c>
      <c r="B56" s="31" t="s">
        <v>315</v>
      </c>
      <c r="C56" s="31" t="str">
        <f t="shared" si="1"/>
        <v>90771</v>
      </c>
      <c r="D56" s="31">
        <v>90771</v>
      </c>
      <c r="E56" s="31" t="s">
        <v>762</v>
      </c>
      <c r="F56" s="31" t="s">
        <v>712</v>
      </c>
      <c r="G56" s="31" t="s">
        <v>761</v>
      </c>
      <c r="H56" s="39" t="s">
        <v>446</v>
      </c>
    </row>
    <row r="57" spans="1:8" x14ac:dyDescent="0.25">
      <c r="A57" s="31" t="s">
        <v>386</v>
      </c>
      <c r="B57" s="31" t="s">
        <v>387</v>
      </c>
      <c r="C57" s="31" t="str">
        <f t="shared" si="1"/>
        <v>93582</v>
      </c>
      <c r="D57" s="31">
        <v>93582</v>
      </c>
      <c r="E57" s="31" t="s">
        <v>755</v>
      </c>
      <c r="F57" s="31" t="s">
        <v>706</v>
      </c>
      <c r="G57" s="31" t="s">
        <v>756</v>
      </c>
      <c r="H57" s="39" t="s">
        <v>446</v>
      </c>
    </row>
    <row r="58" spans="1:8" x14ac:dyDescent="0.25">
      <c r="A58" s="31" t="s">
        <v>400</v>
      </c>
      <c r="B58" s="31" t="s">
        <v>401</v>
      </c>
      <c r="C58" s="31" t="str">
        <f t="shared" si="1"/>
        <v>93587</v>
      </c>
      <c r="D58" s="31">
        <v>93587</v>
      </c>
      <c r="E58" s="31" t="s">
        <v>800</v>
      </c>
      <c r="F58" s="31" t="s">
        <v>695</v>
      </c>
      <c r="G58" s="31" t="s">
        <v>801</v>
      </c>
      <c r="H58" s="39" t="s">
        <v>446</v>
      </c>
    </row>
    <row r="59" spans="1:8" x14ac:dyDescent="0.25">
      <c r="A59" s="31" t="s">
        <v>424</v>
      </c>
      <c r="B59" s="31" t="s">
        <v>425</v>
      </c>
      <c r="C59" s="31" t="str">
        <f t="shared" si="1"/>
        <v>92890</v>
      </c>
      <c r="D59" s="31">
        <v>92890</v>
      </c>
      <c r="E59" s="31" t="s">
        <v>830</v>
      </c>
      <c r="F59" s="31" t="s">
        <v>721</v>
      </c>
      <c r="G59" s="31" t="s">
        <v>607</v>
      </c>
      <c r="H59" s="39" t="s">
        <v>446</v>
      </c>
    </row>
    <row r="60" spans="1:8" x14ac:dyDescent="0.25">
      <c r="A60" s="31" t="s">
        <v>372</v>
      </c>
      <c r="B60" s="31" t="s">
        <v>373</v>
      </c>
      <c r="C60" s="31" t="str">
        <f t="shared" si="1"/>
        <v>93574</v>
      </c>
      <c r="D60" s="31">
        <v>93574</v>
      </c>
      <c r="E60" s="31" t="s">
        <v>876</v>
      </c>
      <c r="F60" s="31" t="s">
        <v>878</v>
      </c>
      <c r="G60" s="31" t="s">
        <v>877</v>
      </c>
      <c r="H60" s="39" t="s">
        <v>446</v>
      </c>
    </row>
    <row r="61" spans="1:8" x14ac:dyDescent="0.25">
      <c r="A61" s="31" t="s">
        <v>250</v>
      </c>
      <c r="B61" s="31" t="s">
        <v>251</v>
      </c>
      <c r="C61" s="31" t="str">
        <f t="shared" si="1"/>
        <v>93931</v>
      </c>
      <c r="D61" s="31">
        <v>93931</v>
      </c>
      <c r="E61" s="31" t="s">
        <v>734</v>
      </c>
      <c r="F61" s="31" t="s">
        <v>691</v>
      </c>
      <c r="G61" s="31" t="s">
        <v>735</v>
      </c>
      <c r="H61" s="39" t="s">
        <v>446</v>
      </c>
    </row>
    <row r="62" spans="1:8" x14ac:dyDescent="0.25">
      <c r="A62" s="31" t="s">
        <v>262</v>
      </c>
      <c r="B62" s="31" t="s">
        <v>263</v>
      </c>
      <c r="C62" s="31" t="str">
        <f t="shared" si="1"/>
        <v>93535</v>
      </c>
      <c r="D62" s="31">
        <v>93535</v>
      </c>
      <c r="E62" s="31" t="s">
        <v>839</v>
      </c>
      <c r="F62" s="31" t="s">
        <v>721</v>
      </c>
      <c r="G62" s="31" t="s">
        <v>840</v>
      </c>
      <c r="H62" s="39" t="s">
        <v>446</v>
      </c>
    </row>
    <row r="63" spans="1:8" x14ac:dyDescent="0.25">
      <c r="A63" s="31" t="s">
        <v>308</v>
      </c>
      <c r="B63" s="31" t="s">
        <v>309</v>
      </c>
      <c r="C63" s="31" t="str">
        <f t="shared" si="1"/>
        <v>93550</v>
      </c>
      <c r="D63" s="31">
        <v>93550</v>
      </c>
      <c r="E63" s="31" t="s">
        <v>705</v>
      </c>
      <c r="F63" s="31" t="s">
        <v>706</v>
      </c>
      <c r="G63" s="31" t="s">
        <v>707</v>
      </c>
      <c r="H63" s="39" t="s">
        <v>446</v>
      </c>
    </row>
    <row r="64" spans="1:8" x14ac:dyDescent="0.25">
      <c r="A64" s="31" t="s">
        <v>384</v>
      </c>
      <c r="B64" s="31" t="s">
        <v>385</v>
      </c>
      <c r="C64" s="31" t="str">
        <f t="shared" si="1"/>
        <v>93581</v>
      </c>
      <c r="D64" s="31">
        <v>93581</v>
      </c>
      <c r="E64" s="31" t="s">
        <v>869</v>
      </c>
      <c r="F64" s="31" t="s">
        <v>758</v>
      </c>
      <c r="G64" s="31" t="s">
        <v>870</v>
      </c>
      <c r="H64" s="39" t="s">
        <v>446</v>
      </c>
    </row>
    <row r="65" spans="1:8" x14ac:dyDescent="0.25">
      <c r="A65" s="31" t="s">
        <v>236</v>
      </c>
      <c r="B65" s="31" t="s">
        <v>237</v>
      </c>
      <c r="C65" s="31" t="str">
        <f t="shared" si="1"/>
        <v>93524</v>
      </c>
      <c r="D65" s="31">
        <v>93524</v>
      </c>
      <c r="E65" s="31" t="s">
        <v>729</v>
      </c>
      <c r="F65" s="31" t="s">
        <v>721</v>
      </c>
      <c r="G65" s="31" t="s">
        <v>730</v>
      </c>
      <c r="H65" s="39" t="s">
        <v>446</v>
      </c>
    </row>
    <row r="66" spans="1:8" x14ac:dyDescent="0.25">
      <c r="A66" s="31" t="s">
        <v>248</v>
      </c>
      <c r="B66" s="31" t="s">
        <v>249</v>
      </c>
      <c r="C66" s="31" t="str">
        <f t="shared" ref="C66:C97" si="2">MID(B66,1,5)</f>
        <v>93528</v>
      </c>
      <c r="D66" s="31">
        <v>93528</v>
      </c>
      <c r="E66" s="31" t="s">
        <v>731</v>
      </c>
      <c r="F66" s="31" t="s">
        <v>732</v>
      </c>
      <c r="G66" s="31" t="s">
        <v>733</v>
      </c>
      <c r="H66" s="39" t="s">
        <v>446</v>
      </c>
    </row>
    <row r="67" spans="1:8" x14ac:dyDescent="0.25">
      <c r="A67" s="31" t="s">
        <v>232</v>
      </c>
      <c r="B67" s="31" t="s">
        <v>233</v>
      </c>
      <c r="C67" s="31" t="str">
        <f t="shared" si="2"/>
        <v>93523</v>
      </c>
      <c r="D67" s="31">
        <v>93523</v>
      </c>
      <c r="E67" s="31" t="s">
        <v>686</v>
      </c>
      <c r="F67" s="31" t="s">
        <v>687</v>
      </c>
      <c r="G67" s="31" t="s">
        <v>688</v>
      </c>
      <c r="H67" s="39" t="s">
        <v>446</v>
      </c>
    </row>
    <row r="68" spans="1:8" x14ac:dyDescent="0.25">
      <c r="A68" s="31" t="s">
        <v>258</v>
      </c>
      <c r="B68" s="31" t="s">
        <v>259</v>
      </c>
      <c r="C68" s="31" t="str">
        <f t="shared" si="2"/>
        <v>93533</v>
      </c>
      <c r="D68" s="31">
        <v>93533</v>
      </c>
      <c r="E68" s="31" t="s">
        <v>861</v>
      </c>
      <c r="F68" s="31" t="s">
        <v>862</v>
      </c>
      <c r="G68" s="31" t="s">
        <v>863</v>
      </c>
      <c r="H68" s="39" t="s">
        <v>446</v>
      </c>
    </row>
    <row r="69" spans="1:8" x14ac:dyDescent="0.25">
      <c r="A69" s="31" t="s">
        <v>282</v>
      </c>
      <c r="B69" s="31" t="s">
        <v>283</v>
      </c>
      <c r="C69" s="31" t="str">
        <f t="shared" si="2"/>
        <v>94163</v>
      </c>
      <c r="D69" s="31">
        <v>94163</v>
      </c>
      <c r="E69" s="31" t="s">
        <v>786</v>
      </c>
      <c r="F69" s="31" t="s">
        <v>687</v>
      </c>
      <c r="G69" s="31" t="s">
        <v>784</v>
      </c>
      <c r="H69" s="39" t="s">
        <v>446</v>
      </c>
    </row>
    <row r="70" spans="1:8" x14ac:dyDescent="0.25">
      <c r="A70" s="31" t="s">
        <v>350</v>
      </c>
      <c r="B70" s="31" t="s">
        <v>351</v>
      </c>
      <c r="C70" s="31" t="str">
        <f t="shared" si="2"/>
        <v>93565</v>
      </c>
      <c r="D70" s="31">
        <v>93565</v>
      </c>
      <c r="E70" s="31" t="s">
        <v>745</v>
      </c>
      <c r="F70" s="31" t="s">
        <v>721</v>
      </c>
      <c r="G70" s="31" t="s">
        <v>746</v>
      </c>
      <c r="H70" s="39" t="s">
        <v>446</v>
      </c>
    </row>
    <row r="71" spans="1:8" x14ac:dyDescent="0.25">
      <c r="A71" s="31" t="s">
        <v>214</v>
      </c>
      <c r="B71" s="31" t="s">
        <v>215</v>
      </c>
      <c r="C71" s="31" t="str">
        <f t="shared" si="2"/>
        <v>93513</v>
      </c>
      <c r="D71" s="31">
        <v>93513</v>
      </c>
      <c r="E71" s="31" t="s">
        <v>692</v>
      </c>
      <c r="F71" s="31" t="s">
        <v>683</v>
      </c>
      <c r="G71" s="31" t="s">
        <v>693</v>
      </c>
      <c r="H71" s="39" t="s">
        <v>446</v>
      </c>
    </row>
    <row r="72" spans="1:8" x14ac:dyDescent="0.25">
      <c r="A72" s="31" t="s">
        <v>328</v>
      </c>
      <c r="B72" s="31" t="s">
        <v>329</v>
      </c>
      <c r="C72" s="31" t="str">
        <f t="shared" si="2"/>
        <v>93558</v>
      </c>
      <c r="D72" s="31">
        <v>93558</v>
      </c>
      <c r="E72" s="31" t="s">
        <v>774</v>
      </c>
      <c r="F72" s="31" t="s">
        <v>691</v>
      </c>
      <c r="G72" s="31" t="s">
        <v>775</v>
      </c>
      <c r="H72" s="39" t="s">
        <v>446</v>
      </c>
    </row>
    <row r="73" spans="1:8" x14ac:dyDescent="0.25">
      <c r="A73" s="31" t="s">
        <v>368</v>
      </c>
      <c r="B73" s="31" t="s">
        <v>369</v>
      </c>
      <c r="C73" s="31" t="str">
        <f t="shared" si="2"/>
        <v>93571</v>
      </c>
      <c r="D73" s="31">
        <v>93571</v>
      </c>
      <c r="E73" s="31" t="s">
        <v>811</v>
      </c>
      <c r="F73" s="31" t="s">
        <v>687</v>
      </c>
      <c r="G73" s="31" t="s">
        <v>812</v>
      </c>
      <c r="H73" s="39" t="s">
        <v>446</v>
      </c>
    </row>
    <row r="74" spans="1:8" x14ac:dyDescent="0.25">
      <c r="A74" s="31" t="s">
        <v>402</v>
      </c>
      <c r="B74" s="31" t="s">
        <v>403</v>
      </c>
      <c r="C74" s="31" t="str">
        <f t="shared" si="2"/>
        <v>93588</v>
      </c>
      <c r="D74" s="31">
        <v>93588</v>
      </c>
      <c r="E74" s="31" t="s">
        <v>809</v>
      </c>
      <c r="F74" s="31" t="s">
        <v>721</v>
      </c>
      <c r="G74" s="31" t="s">
        <v>810</v>
      </c>
      <c r="H74" s="39" t="s">
        <v>446</v>
      </c>
    </row>
    <row r="75" spans="1:8" x14ac:dyDescent="0.25">
      <c r="A75" s="31" t="s">
        <v>224</v>
      </c>
      <c r="B75" s="31" t="s">
        <v>225</v>
      </c>
      <c r="C75" s="31" t="str">
        <f t="shared" si="2"/>
        <v>93519</v>
      </c>
      <c r="D75" s="31">
        <v>93519</v>
      </c>
      <c r="E75" s="31" t="s">
        <v>768</v>
      </c>
      <c r="F75" s="31" t="s">
        <v>687</v>
      </c>
      <c r="G75" s="31" t="s">
        <v>770</v>
      </c>
      <c r="H75" s="39" t="s">
        <v>446</v>
      </c>
    </row>
    <row r="76" spans="1:8" x14ac:dyDescent="0.25">
      <c r="A76" s="31" t="s">
        <v>270</v>
      </c>
      <c r="B76" s="31" t="s">
        <v>271</v>
      </c>
      <c r="C76" s="31" t="str">
        <f t="shared" si="2"/>
        <v>94164</v>
      </c>
      <c r="D76" s="31">
        <v>94164</v>
      </c>
      <c r="E76" s="31" t="s">
        <v>690</v>
      </c>
      <c r="F76" s="31" t="s">
        <v>691</v>
      </c>
      <c r="G76" s="31" t="s">
        <v>689</v>
      </c>
      <c r="H76" s="39" t="s">
        <v>446</v>
      </c>
    </row>
    <row r="77" spans="1:8" x14ac:dyDescent="0.25">
      <c r="A77" s="31" t="s">
        <v>296</v>
      </c>
      <c r="B77" s="31" t="s">
        <v>297</v>
      </c>
      <c r="C77" s="31" t="str">
        <f t="shared" si="2"/>
        <v>93545</v>
      </c>
      <c r="D77" s="31">
        <v>93545</v>
      </c>
      <c r="E77" s="31" t="s">
        <v>844</v>
      </c>
      <c r="F77" s="31" t="s">
        <v>845</v>
      </c>
      <c r="G77" s="31" t="s">
        <v>846</v>
      </c>
      <c r="H77" s="39" t="s">
        <v>446</v>
      </c>
    </row>
    <row r="78" spans="1:8" x14ac:dyDescent="0.25">
      <c r="A78" s="31" t="s">
        <v>330</v>
      </c>
      <c r="B78" s="31" t="s">
        <v>331</v>
      </c>
      <c r="C78" s="31" t="str">
        <f t="shared" si="2"/>
        <v>91793</v>
      </c>
      <c r="D78" s="31">
        <v>91793</v>
      </c>
      <c r="E78" s="31" t="s">
        <v>720</v>
      </c>
      <c r="F78" s="31" t="s">
        <v>721</v>
      </c>
      <c r="G78" s="31" t="s">
        <v>549</v>
      </c>
      <c r="H78" s="39" t="s">
        <v>446</v>
      </c>
    </row>
    <row r="79" spans="1:8" x14ac:dyDescent="0.25">
      <c r="A79" s="31" t="s">
        <v>346</v>
      </c>
      <c r="B79" s="31" t="s">
        <v>347</v>
      </c>
      <c r="C79" s="31" t="str">
        <f t="shared" si="2"/>
        <v>93563</v>
      </c>
      <c r="D79" s="31">
        <v>93563</v>
      </c>
      <c r="E79" s="31" t="s">
        <v>763</v>
      </c>
      <c r="F79" s="31" t="s">
        <v>764</v>
      </c>
      <c r="G79" s="31" t="s">
        <v>765</v>
      </c>
      <c r="H79" s="39" t="s">
        <v>446</v>
      </c>
    </row>
    <row r="80" spans="1:8" x14ac:dyDescent="0.25">
      <c r="A80" s="31" t="s">
        <v>358</v>
      </c>
      <c r="B80" s="31" t="s">
        <v>359</v>
      </c>
      <c r="C80" s="31" t="str">
        <f t="shared" si="2"/>
        <v>93570</v>
      </c>
      <c r="D80" s="31">
        <v>93570</v>
      </c>
      <c r="E80" s="31" t="s">
        <v>802</v>
      </c>
      <c r="F80" s="31" t="s">
        <v>803</v>
      </c>
      <c r="G80" s="31" t="s">
        <v>788</v>
      </c>
      <c r="H80" s="39" t="s">
        <v>446</v>
      </c>
    </row>
    <row r="81" spans="1:8" x14ac:dyDescent="0.25">
      <c r="A81" s="31" t="s">
        <v>420</v>
      </c>
      <c r="B81" s="31" t="s">
        <v>421</v>
      </c>
      <c r="C81" s="31" t="str">
        <f t="shared" si="2"/>
        <v>93597</v>
      </c>
      <c r="D81" s="31">
        <v>93597</v>
      </c>
      <c r="E81" s="31" t="s">
        <v>682</v>
      </c>
      <c r="F81" s="31" t="s">
        <v>683</v>
      </c>
      <c r="G81" s="31" t="s">
        <v>681</v>
      </c>
      <c r="H81" s="39" t="s">
        <v>446</v>
      </c>
    </row>
    <row r="82" spans="1:8" x14ac:dyDescent="0.25">
      <c r="A82" s="34" t="s">
        <v>444</v>
      </c>
      <c r="B82" s="34" t="s">
        <v>445</v>
      </c>
      <c r="C82" s="34" t="str">
        <f t="shared" si="2"/>
        <v>93604</v>
      </c>
      <c r="D82" s="34">
        <v>93604</v>
      </c>
      <c r="E82" s="34" t="s">
        <v>896</v>
      </c>
      <c r="F82" s="34" t="s">
        <v>695</v>
      </c>
      <c r="G82" s="34" t="s">
        <v>897</v>
      </c>
      <c r="H82" s="27" t="s">
        <v>447</v>
      </c>
    </row>
    <row r="83" spans="1:8" x14ac:dyDescent="0.25">
      <c r="A83" s="31" t="s">
        <v>302</v>
      </c>
      <c r="B83" s="31" t="s">
        <v>303</v>
      </c>
      <c r="C83" s="31" t="str">
        <f t="shared" si="2"/>
        <v>93060</v>
      </c>
      <c r="D83" s="31">
        <v>93060</v>
      </c>
      <c r="E83" s="31" t="s">
        <v>722</v>
      </c>
      <c r="F83" s="31" t="s">
        <v>723</v>
      </c>
      <c r="G83" s="31" t="s">
        <v>724</v>
      </c>
      <c r="H83" s="39" t="s">
        <v>446</v>
      </c>
    </row>
    <row r="84" spans="1:8" x14ac:dyDescent="0.25">
      <c r="A84" s="31" t="s">
        <v>440</v>
      </c>
      <c r="B84" s="31" t="s">
        <v>441</v>
      </c>
      <c r="C84" s="31" t="str">
        <f t="shared" si="2"/>
        <v>93602</v>
      </c>
      <c r="D84" s="31">
        <v>93602</v>
      </c>
      <c r="E84" s="31" t="s">
        <v>736</v>
      </c>
      <c r="F84" s="31" t="s">
        <v>737</v>
      </c>
      <c r="G84" s="31" t="s">
        <v>738</v>
      </c>
      <c r="H84" s="39" t="s">
        <v>446</v>
      </c>
    </row>
    <row r="85" spans="1:8" x14ac:dyDescent="0.25">
      <c r="A85" s="31" t="s">
        <v>284</v>
      </c>
      <c r="B85" s="31" t="s">
        <v>285</v>
      </c>
      <c r="C85" s="31" t="str">
        <f t="shared" si="2"/>
        <v>93541</v>
      </c>
      <c r="D85" s="31">
        <v>93541</v>
      </c>
      <c r="E85" s="31" t="s">
        <v>890</v>
      </c>
      <c r="F85" s="31" t="s">
        <v>691</v>
      </c>
      <c r="G85" s="31" t="s">
        <v>891</v>
      </c>
      <c r="H85" s="39" t="s">
        <v>446</v>
      </c>
    </row>
    <row r="86" spans="1:8" x14ac:dyDescent="0.25">
      <c r="A86" s="31" t="s">
        <v>312</v>
      </c>
      <c r="B86" s="31" t="s">
        <v>313</v>
      </c>
      <c r="C86" s="31" t="str">
        <f t="shared" si="2"/>
        <v>93551</v>
      </c>
      <c r="D86" s="31">
        <v>93551</v>
      </c>
      <c r="E86" s="31" t="s">
        <v>808</v>
      </c>
      <c r="F86" s="31" t="s">
        <v>700</v>
      </c>
      <c r="G86" s="31" t="s">
        <v>579</v>
      </c>
      <c r="H86" s="39" t="s">
        <v>446</v>
      </c>
    </row>
    <row r="87" spans="1:8" x14ac:dyDescent="0.25">
      <c r="A87" s="31" t="s">
        <v>364</v>
      </c>
      <c r="B87" s="31" t="s">
        <v>365</v>
      </c>
      <c r="C87" s="31" t="str">
        <f t="shared" si="2"/>
        <v>93932</v>
      </c>
      <c r="D87" s="31">
        <v>93932</v>
      </c>
      <c r="E87" s="31" t="s">
        <v>750</v>
      </c>
      <c r="F87" s="31" t="s">
        <v>683</v>
      </c>
      <c r="G87" s="31" t="s">
        <v>751</v>
      </c>
      <c r="H87" s="39" t="s">
        <v>446</v>
      </c>
    </row>
    <row r="88" spans="1:8" x14ac:dyDescent="0.25">
      <c r="A88" s="31" t="s">
        <v>382</v>
      </c>
      <c r="B88" s="31" t="s">
        <v>383</v>
      </c>
      <c r="C88" s="31" t="str">
        <f t="shared" si="2"/>
        <v>93579</v>
      </c>
      <c r="D88" s="31">
        <v>93579</v>
      </c>
      <c r="E88" s="31" t="s">
        <v>795</v>
      </c>
      <c r="F88" s="31" t="s">
        <v>794</v>
      </c>
      <c r="G88" s="31" t="s">
        <v>792</v>
      </c>
      <c r="H88" s="39" t="s">
        <v>446</v>
      </c>
    </row>
    <row r="89" spans="1:8" x14ac:dyDescent="0.25">
      <c r="A89" s="31" t="s">
        <v>212</v>
      </c>
      <c r="B89" s="31" t="s">
        <v>213</v>
      </c>
      <c r="C89" s="31" t="str">
        <f t="shared" si="2"/>
        <v>93512</v>
      </c>
      <c r="D89" s="31">
        <v>93512</v>
      </c>
      <c r="E89" s="31" t="s">
        <v>879</v>
      </c>
      <c r="F89" s="31" t="s">
        <v>880</v>
      </c>
      <c r="G89" s="31" t="s">
        <v>607</v>
      </c>
      <c r="H89" s="39" t="s">
        <v>446</v>
      </c>
    </row>
    <row r="90" spans="1:8" x14ac:dyDescent="0.25">
      <c r="A90" s="31" t="s">
        <v>260</v>
      </c>
      <c r="B90" s="31" t="s">
        <v>261</v>
      </c>
      <c r="C90" s="31" t="str">
        <f t="shared" si="2"/>
        <v>93534</v>
      </c>
      <c r="D90" s="31">
        <v>93534</v>
      </c>
      <c r="E90" s="31" t="s">
        <v>884</v>
      </c>
      <c r="F90" s="31" t="s">
        <v>885</v>
      </c>
      <c r="G90" s="31" t="s">
        <v>886</v>
      </c>
      <c r="H90" s="39" t="s">
        <v>446</v>
      </c>
    </row>
    <row r="91" spans="1:8" x14ac:dyDescent="0.25">
      <c r="A91" s="31" t="s">
        <v>256</v>
      </c>
      <c r="B91" s="31" t="s">
        <v>257</v>
      </c>
      <c r="C91" s="31" t="str">
        <f t="shared" si="2"/>
        <v>93531</v>
      </c>
      <c r="D91" s="31">
        <v>93531</v>
      </c>
      <c r="E91" s="31" t="s">
        <v>813</v>
      </c>
      <c r="F91" s="31" t="s">
        <v>687</v>
      </c>
      <c r="G91" s="31" t="s">
        <v>898</v>
      </c>
      <c r="H91" s="39" t="s">
        <v>446</v>
      </c>
    </row>
    <row r="92" spans="1:8" x14ac:dyDescent="0.25">
      <c r="A92" s="31" t="s">
        <v>286</v>
      </c>
      <c r="B92" s="31" t="s">
        <v>287</v>
      </c>
      <c r="C92" s="31" t="str">
        <f t="shared" si="2"/>
        <v>93162</v>
      </c>
      <c r="D92" s="31">
        <v>93162</v>
      </c>
      <c r="E92" s="31" t="s">
        <v>871</v>
      </c>
      <c r="F92" s="31" t="s">
        <v>695</v>
      </c>
      <c r="G92" s="31" t="s">
        <v>872</v>
      </c>
      <c r="H92" s="39" t="s">
        <v>446</v>
      </c>
    </row>
    <row r="93" spans="1:8" x14ac:dyDescent="0.25">
      <c r="A93" s="31" t="s">
        <v>394</v>
      </c>
      <c r="B93" s="31" t="s">
        <v>395</v>
      </c>
      <c r="C93" s="31" t="str">
        <f t="shared" si="2"/>
        <v>87302</v>
      </c>
      <c r="D93" s="31">
        <v>87302</v>
      </c>
      <c r="E93" s="31" t="s">
        <v>817</v>
      </c>
      <c r="F93" s="31" t="s">
        <v>796</v>
      </c>
      <c r="G93" s="31" t="s">
        <v>617</v>
      </c>
      <c r="H93" s="39" t="s">
        <v>446</v>
      </c>
    </row>
    <row r="94" spans="1:8" x14ac:dyDescent="0.25">
      <c r="A94" s="31" t="s">
        <v>406</v>
      </c>
      <c r="B94" s="31" t="s">
        <v>407</v>
      </c>
      <c r="C94" s="31" t="str">
        <f t="shared" si="2"/>
        <v>93590</v>
      </c>
      <c r="D94" s="31">
        <v>93590</v>
      </c>
      <c r="E94" s="31" t="s">
        <v>741</v>
      </c>
      <c r="F94" s="31" t="s">
        <v>721</v>
      </c>
      <c r="G94" s="31" t="s">
        <v>742</v>
      </c>
      <c r="H94" s="39" t="s">
        <v>446</v>
      </c>
    </row>
    <row r="95" spans="1:8" x14ac:dyDescent="0.25">
      <c r="A95" s="31" t="s">
        <v>210</v>
      </c>
      <c r="B95" s="31" t="s">
        <v>211</v>
      </c>
      <c r="C95" s="31" t="str">
        <f t="shared" si="2"/>
        <v>93511</v>
      </c>
      <c r="D95" s="31">
        <v>93511</v>
      </c>
      <c r="E95" s="31" t="s">
        <v>851</v>
      </c>
      <c r="F95" s="31" t="s">
        <v>852</v>
      </c>
      <c r="G95" s="31" t="s">
        <v>853</v>
      </c>
      <c r="H95" s="39" t="s">
        <v>446</v>
      </c>
    </row>
    <row r="96" spans="1:8" x14ac:dyDescent="0.25">
      <c r="A96" s="31" t="s">
        <v>228</v>
      </c>
      <c r="B96" s="31" t="s">
        <v>229</v>
      </c>
      <c r="C96" s="31" t="str">
        <f t="shared" si="2"/>
        <v>93522</v>
      </c>
      <c r="D96" s="31">
        <v>93522</v>
      </c>
      <c r="E96" s="31" t="s">
        <v>711</v>
      </c>
      <c r="F96" s="31" t="s">
        <v>712</v>
      </c>
      <c r="G96" s="31" t="s">
        <v>476</v>
      </c>
      <c r="H96" s="39" t="s">
        <v>446</v>
      </c>
    </row>
    <row r="97" spans="1:8" x14ac:dyDescent="0.25">
      <c r="A97" s="31" t="s">
        <v>416</v>
      </c>
      <c r="B97" s="31" t="s">
        <v>417</v>
      </c>
      <c r="C97" s="31" t="str">
        <f t="shared" si="2"/>
        <v>93595</v>
      </c>
      <c r="D97" s="31">
        <v>93595</v>
      </c>
      <c r="E97" s="31" t="s">
        <v>787</v>
      </c>
      <c r="F97" s="31" t="s">
        <v>700</v>
      </c>
      <c r="G97" s="31" t="s">
        <v>788</v>
      </c>
      <c r="H97" s="39" t="s">
        <v>446</v>
      </c>
    </row>
    <row r="98" spans="1:8" x14ac:dyDescent="0.25">
      <c r="A98" s="31" t="s">
        <v>220</v>
      </c>
      <c r="B98" s="31" t="s">
        <v>221</v>
      </c>
      <c r="C98" s="31" t="str">
        <f t="shared" ref="C98:C105" si="3">MID(B98,1,5)</f>
        <v>93516</v>
      </c>
      <c r="D98" s="31">
        <v>93516</v>
      </c>
      <c r="E98" s="31" t="s">
        <v>785</v>
      </c>
      <c r="F98" s="31" t="s">
        <v>721</v>
      </c>
      <c r="G98" s="31" t="s">
        <v>512</v>
      </c>
      <c r="H98" s="39" t="s">
        <v>446</v>
      </c>
    </row>
    <row r="99" spans="1:8" x14ac:dyDescent="0.25">
      <c r="A99" s="31" t="s">
        <v>238</v>
      </c>
      <c r="B99" s="31" t="s">
        <v>239</v>
      </c>
      <c r="C99" s="31" t="str">
        <f t="shared" si="3"/>
        <v>93525</v>
      </c>
      <c r="D99" s="31">
        <v>93525</v>
      </c>
      <c r="E99" s="31" t="s">
        <v>760</v>
      </c>
      <c r="F99" s="31" t="s">
        <v>721</v>
      </c>
      <c r="G99" s="31" t="s">
        <v>761</v>
      </c>
      <c r="H99" s="39" t="s">
        <v>446</v>
      </c>
    </row>
    <row r="100" spans="1:8" x14ac:dyDescent="0.25">
      <c r="A100" s="31" t="s">
        <v>408</v>
      </c>
      <c r="B100" s="31" t="s">
        <v>409</v>
      </c>
      <c r="C100" s="31" t="str">
        <f t="shared" si="3"/>
        <v>93591</v>
      </c>
      <c r="D100" s="31">
        <v>93591</v>
      </c>
      <c r="E100" s="31" t="s">
        <v>818</v>
      </c>
      <c r="F100" s="31" t="s">
        <v>819</v>
      </c>
      <c r="G100" s="31" t="s">
        <v>820</v>
      </c>
      <c r="H100" s="39" t="s">
        <v>446</v>
      </c>
    </row>
    <row r="101" spans="1:8" x14ac:dyDescent="0.25">
      <c r="A101" s="31" t="s">
        <v>422</v>
      </c>
      <c r="B101" s="31" t="s">
        <v>423</v>
      </c>
      <c r="C101" s="31" t="str">
        <f t="shared" si="3"/>
        <v>93598</v>
      </c>
      <c r="D101" s="31">
        <v>93598</v>
      </c>
      <c r="E101" s="31" t="s">
        <v>778</v>
      </c>
      <c r="F101" s="31" t="s">
        <v>700</v>
      </c>
      <c r="G101" s="31" t="s">
        <v>552</v>
      </c>
      <c r="H101" s="39" t="s">
        <v>446</v>
      </c>
    </row>
    <row r="102" spans="1:8" x14ac:dyDescent="0.25">
      <c r="A102" s="31" t="s">
        <v>242</v>
      </c>
      <c r="B102" s="31" t="s">
        <v>243</v>
      </c>
      <c r="C102" s="31" t="str">
        <f t="shared" si="3"/>
        <v>94165</v>
      </c>
      <c r="D102" s="31">
        <v>94165</v>
      </c>
      <c r="E102" s="31" t="s">
        <v>754</v>
      </c>
      <c r="F102" s="31" t="s">
        <v>721</v>
      </c>
      <c r="G102" s="31" t="s">
        <v>532</v>
      </c>
      <c r="H102" s="39" t="s">
        <v>446</v>
      </c>
    </row>
    <row r="103" spans="1:8" x14ac:dyDescent="0.25">
      <c r="A103" s="31" t="s">
        <v>244</v>
      </c>
      <c r="B103" s="31" t="s">
        <v>245</v>
      </c>
      <c r="C103" s="31" t="str">
        <f t="shared" si="3"/>
        <v>93616</v>
      </c>
      <c r="D103" s="31">
        <v>93616</v>
      </c>
      <c r="E103" s="31" t="s">
        <v>887</v>
      </c>
      <c r="F103" s="31" t="s">
        <v>888</v>
      </c>
      <c r="G103" s="31" t="s">
        <v>889</v>
      </c>
      <c r="H103" s="39" t="s">
        <v>446</v>
      </c>
    </row>
    <row r="104" spans="1:8" x14ac:dyDescent="0.25">
      <c r="A104" s="31" t="s">
        <v>366</v>
      </c>
      <c r="B104" s="31" t="s">
        <v>367</v>
      </c>
      <c r="C104" s="31" t="str">
        <f t="shared" si="3"/>
        <v>87311</v>
      </c>
      <c r="D104" s="31">
        <v>87311</v>
      </c>
      <c r="E104" s="31" t="s">
        <v>826</v>
      </c>
      <c r="F104" s="31" t="s">
        <v>691</v>
      </c>
      <c r="G104" s="31" t="s">
        <v>827</v>
      </c>
      <c r="H104" s="39" t="s">
        <v>446</v>
      </c>
    </row>
    <row r="105" spans="1:8" x14ac:dyDescent="0.25">
      <c r="A105" s="31" t="s">
        <v>398</v>
      </c>
      <c r="B105" s="31" t="s">
        <v>399</v>
      </c>
      <c r="C105" s="31" t="str">
        <f t="shared" si="3"/>
        <v>89466</v>
      </c>
      <c r="D105" s="31">
        <v>89466</v>
      </c>
      <c r="E105" s="31" t="s">
        <v>841</v>
      </c>
      <c r="F105" s="31" t="s">
        <v>842</v>
      </c>
      <c r="G105" s="31" t="s">
        <v>843</v>
      </c>
      <c r="H105" s="39" t="s">
        <v>446</v>
      </c>
    </row>
  </sheetData>
  <sortState ref="A1:G113">
    <sortCondition ref="A1"/>
  </sortState>
  <pageMargins left="0.31496062992125984" right="0.31496062992125984" top="0.35433070866141736" bottom="0.35433070866141736" header="0.31496062992125984" footer="0.31496062992125984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71" workbookViewId="0">
      <selection sqref="A1:H105"/>
    </sheetView>
  </sheetViews>
  <sheetFormatPr defaultRowHeight="15" x14ac:dyDescent="0.25"/>
  <cols>
    <col min="1" max="1" width="24.5703125" customWidth="1"/>
    <col min="2" max="3" width="0" hidden="1" customWidth="1"/>
    <col min="5" max="6" width="17.28515625" customWidth="1"/>
    <col min="7" max="7" width="10" customWidth="1"/>
    <col min="8" max="8" width="21.7109375" style="3" customWidth="1"/>
  </cols>
  <sheetData>
    <row r="1" spans="1:8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903</v>
      </c>
    </row>
    <row r="2" spans="1:8" ht="14.45" x14ac:dyDescent="0.3">
      <c r="A2" s="31" t="s">
        <v>252</v>
      </c>
      <c r="B2" s="31" t="s">
        <v>253</v>
      </c>
      <c r="C2" s="31" t="str">
        <f t="shared" ref="C2:C33" si="0">MID(B2,1,5)</f>
        <v>93529</v>
      </c>
      <c r="D2" s="31">
        <v>93529</v>
      </c>
      <c r="E2" s="32">
        <v>45686.788368055553</v>
      </c>
      <c r="F2" s="32">
        <v>45686.858310185184</v>
      </c>
      <c r="G2" s="33">
        <v>6.9942129629629632E-2</v>
      </c>
      <c r="H2" s="39" t="s">
        <v>446</v>
      </c>
    </row>
    <row r="3" spans="1:8" x14ac:dyDescent="0.25">
      <c r="A3" s="31" t="s">
        <v>332</v>
      </c>
      <c r="B3" s="31" t="s">
        <v>333</v>
      </c>
      <c r="C3" s="31" t="str">
        <f t="shared" si="0"/>
        <v>93556</v>
      </c>
      <c r="D3" s="31">
        <v>93556</v>
      </c>
      <c r="E3" s="32">
        <v>45686.789351851854</v>
      </c>
      <c r="F3" s="32">
        <v>45686.858263888891</v>
      </c>
      <c r="G3" s="33">
        <v>6.958333333333333E-2</v>
      </c>
      <c r="H3" s="39" t="s">
        <v>446</v>
      </c>
    </row>
    <row r="4" spans="1:8" ht="14.45" x14ac:dyDescent="0.3">
      <c r="A4" s="31" t="s">
        <v>390</v>
      </c>
      <c r="B4" s="31" t="s">
        <v>391</v>
      </c>
      <c r="C4" s="31" t="str">
        <f t="shared" si="0"/>
        <v>93583</v>
      </c>
      <c r="D4" s="31">
        <v>93583</v>
      </c>
      <c r="E4" s="32">
        <v>45686.793402777781</v>
      </c>
      <c r="F4" s="32">
        <v>45686.858263888891</v>
      </c>
      <c r="G4" s="33">
        <v>6.3252314814814817E-2</v>
      </c>
      <c r="H4" s="39" t="s">
        <v>446</v>
      </c>
    </row>
    <row r="5" spans="1:8" ht="14.45" x14ac:dyDescent="0.3">
      <c r="A5" s="34" t="s">
        <v>412</v>
      </c>
      <c r="B5" s="34"/>
      <c r="C5" s="34" t="str">
        <f t="shared" si="0"/>
        <v/>
      </c>
      <c r="D5" s="34" t="s">
        <v>902</v>
      </c>
      <c r="E5" s="36">
        <v>45686.792870370373</v>
      </c>
      <c r="F5" s="36">
        <v>45686.823796296296</v>
      </c>
      <c r="G5" s="37">
        <v>3.0914351851851849E-2</v>
      </c>
      <c r="H5" s="27" t="s">
        <v>447</v>
      </c>
    </row>
    <row r="6" spans="1:8" ht="14.45" x14ac:dyDescent="0.3">
      <c r="A6" s="31" t="s">
        <v>200</v>
      </c>
      <c r="B6" s="31" t="s">
        <v>201</v>
      </c>
      <c r="C6" s="31" t="str">
        <f t="shared" si="0"/>
        <v>93508</v>
      </c>
      <c r="D6" s="31">
        <v>93508</v>
      </c>
      <c r="E6" s="32">
        <v>45686.784363425926</v>
      </c>
      <c r="F6" s="32">
        <v>45686.858287037037</v>
      </c>
      <c r="G6" s="33">
        <v>7.3923611111111107E-2</v>
      </c>
      <c r="H6" s="39" t="s">
        <v>446</v>
      </c>
    </row>
    <row r="7" spans="1:8" ht="14.45" x14ac:dyDescent="0.3">
      <c r="A7" s="31" t="s">
        <v>206</v>
      </c>
      <c r="B7" s="31" t="s">
        <v>207</v>
      </c>
      <c r="C7" s="31" t="str">
        <f t="shared" si="0"/>
        <v>93693</v>
      </c>
      <c r="D7" s="31">
        <v>93693</v>
      </c>
      <c r="E7" s="32">
        <v>45686.796863425923</v>
      </c>
      <c r="F7" s="32">
        <v>45686.858287037037</v>
      </c>
      <c r="G7" s="33">
        <v>6.1412037037037036E-2</v>
      </c>
      <c r="H7" s="39" t="s">
        <v>446</v>
      </c>
    </row>
    <row r="8" spans="1:8" ht="14.45" x14ac:dyDescent="0.3">
      <c r="A8" s="31" t="s">
        <v>240</v>
      </c>
      <c r="B8" s="31" t="s">
        <v>241</v>
      </c>
      <c r="C8" s="31" t="str">
        <f t="shared" si="0"/>
        <v>93526</v>
      </c>
      <c r="D8" s="31">
        <v>93526</v>
      </c>
      <c r="E8" s="32">
        <v>45686.790509259263</v>
      </c>
      <c r="F8" s="32">
        <v>45686.858275462961</v>
      </c>
      <c r="G8" s="33">
        <v>6.7766203703703703E-2</v>
      </c>
      <c r="H8" s="39" t="s">
        <v>446</v>
      </c>
    </row>
    <row r="9" spans="1:8" ht="14.45" x14ac:dyDescent="0.3">
      <c r="A9" s="31" t="s">
        <v>288</v>
      </c>
      <c r="B9" s="31" t="s">
        <v>289</v>
      </c>
      <c r="C9" s="31" t="str">
        <f t="shared" si="0"/>
        <v>93542</v>
      </c>
      <c r="D9" s="31">
        <v>93542</v>
      </c>
      <c r="E9" s="32">
        <v>45686.793287037035</v>
      </c>
      <c r="F9" s="32">
        <v>45686.858310185184</v>
      </c>
      <c r="G9" s="33">
        <v>6.5023148148148149E-2</v>
      </c>
      <c r="H9" s="39" t="s">
        <v>446</v>
      </c>
    </row>
    <row r="10" spans="1:8" x14ac:dyDescent="0.25">
      <c r="A10" s="31" t="s">
        <v>290</v>
      </c>
      <c r="B10" s="31" t="s">
        <v>291</v>
      </c>
      <c r="C10" s="31" t="str">
        <f t="shared" si="0"/>
        <v>93057</v>
      </c>
      <c r="D10" s="31">
        <v>93057</v>
      </c>
      <c r="E10" s="32">
        <v>45686.787824074076</v>
      </c>
      <c r="F10" s="32">
        <v>45686.858263888891</v>
      </c>
      <c r="G10" s="33">
        <v>7.0439814814814816E-2</v>
      </c>
      <c r="H10" s="39" t="s">
        <v>446</v>
      </c>
    </row>
    <row r="11" spans="1:8" x14ac:dyDescent="0.25">
      <c r="A11" s="31" t="s">
        <v>298</v>
      </c>
      <c r="B11" s="31" t="s">
        <v>299</v>
      </c>
      <c r="C11" s="31" t="str">
        <f t="shared" si="0"/>
        <v>93546</v>
      </c>
      <c r="D11" s="31">
        <v>93546</v>
      </c>
      <c r="E11" s="32">
        <v>45686.802395833336</v>
      </c>
      <c r="F11" s="32">
        <v>45686.858263888891</v>
      </c>
      <c r="G11" s="33">
        <v>5.5868055555555553E-2</v>
      </c>
      <c r="H11" s="39" t="s">
        <v>446</v>
      </c>
    </row>
    <row r="12" spans="1:8" x14ac:dyDescent="0.25">
      <c r="A12" s="31" t="s">
        <v>324</v>
      </c>
      <c r="B12" s="31" t="s">
        <v>325</v>
      </c>
      <c r="C12" s="31" t="str">
        <f t="shared" si="0"/>
        <v>93754</v>
      </c>
      <c r="D12" s="31">
        <v>93754</v>
      </c>
      <c r="E12" s="32">
        <v>45686.789895833332</v>
      </c>
      <c r="F12" s="32">
        <v>45686.858263888891</v>
      </c>
      <c r="G12" s="33">
        <v>6.8368055555555557E-2</v>
      </c>
      <c r="H12" s="39" t="s">
        <v>446</v>
      </c>
    </row>
    <row r="13" spans="1:8" x14ac:dyDescent="0.25">
      <c r="A13" s="31" t="s">
        <v>370</v>
      </c>
      <c r="B13" s="31" t="s">
        <v>371</v>
      </c>
      <c r="C13" s="31" t="str">
        <f t="shared" si="0"/>
        <v>93572</v>
      </c>
      <c r="D13" s="31">
        <v>93572</v>
      </c>
      <c r="E13" s="32">
        <v>45686.791956018518</v>
      </c>
      <c r="F13" s="32">
        <v>45686.858298611114</v>
      </c>
      <c r="G13" s="33">
        <v>6.6331018518518511E-2</v>
      </c>
      <c r="H13" s="39" t="s">
        <v>446</v>
      </c>
    </row>
    <row r="14" spans="1:8" ht="14.45" x14ac:dyDescent="0.3">
      <c r="A14" s="31" t="s">
        <v>348</v>
      </c>
      <c r="B14" s="31" t="s">
        <v>349</v>
      </c>
      <c r="C14" s="31" t="str">
        <f t="shared" si="0"/>
        <v>93564</v>
      </c>
      <c r="D14" s="31">
        <v>93564</v>
      </c>
      <c r="E14" s="32">
        <v>45686.792013888888</v>
      </c>
      <c r="F14" s="32">
        <v>45686.858252314814</v>
      </c>
      <c r="G14" s="33">
        <v>6.6238425925925923E-2</v>
      </c>
      <c r="H14" s="39" t="s">
        <v>446</v>
      </c>
    </row>
    <row r="15" spans="1:8" ht="14.45" x14ac:dyDescent="0.3">
      <c r="A15" s="31" t="s">
        <v>404</v>
      </c>
      <c r="B15" s="31" t="s">
        <v>405</v>
      </c>
      <c r="C15" s="31" t="str">
        <f t="shared" si="0"/>
        <v>93589</v>
      </c>
      <c r="D15" s="31">
        <v>93589</v>
      </c>
      <c r="E15" s="32">
        <v>45686.78769675926</v>
      </c>
      <c r="F15" s="32">
        <v>45686.858275462961</v>
      </c>
      <c r="G15" s="33">
        <v>7.0567129629629632E-2</v>
      </c>
      <c r="H15" s="39" t="s">
        <v>446</v>
      </c>
    </row>
    <row r="16" spans="1:8" x14ac:dyDescent="0.25">
      <c r="A16" s="31" t="s">
        <v>418</v>
      </c>
      <c r="B16" s="31" t="s">
        <v>419</v>
      </c>
      <c r="C16" s="31" t="str">
        <f t="shared" si="0"/>
        <v>93596</v>
      </c>
      <c r="D16" s="31">
        <v>93596</v>
      </c>
      <c r="E16" s="32">
        <v>45686.790925925925</v>
      </c>
      <c r="F16" s="32">
        <v>45686.858310185184</v>
      </c>
      <c r="G16" s="33">
        <v>6.7372685185185188E-2</v>
      </c>
      <c r="H16" s="39" t="s">
        <v>446</v>
      </c>
    </row>
    <row r="17" spans="1:8" ht="14.45" x14ac:dyDescent="0.3">
      <c r="A17" s="31" t="s">
        <v>246</v>
      </c>
      <c r="B17" s="31" t="s">
        <v>247</v>
      </c>
      <c r="C17" s="31" t="str">
        <f t="shared" si="0"/>
        <v>93527</v>
      </c>
      <c r="D17" s="31">
        <v>93527</v>
      </c>
      <c r="E17" s="32">
        <v>45686.791516203702</v>
      </c>
      <c r="F17" s="32">
        <v>45686.858217592591</v>
      </c>
      <c r="G17" s="33">
        <v>6.6701388888888893E-2</v>
      </c>
      <c r="H17" s="39" t="s">
        <v>446</v>
      </c>
    </row>
    <row r="18" spans="1:8" x14ac:dyDescent="0.25">
      <c r="A18" s="31" t="s">
        <v>226</v>
      </c>
      <c r="B18" s="31" t="s">
        <v>227</v>
      </c>
      <c r="C18" s="31" t="str">
        <f t="shared" si="0"/>
        <v>93521</v>
      </c>
      <c r="D18" s="31">
        <v>93521</v>
      </c>
      <c r="E18" s="32">
        <v>45686.805972222224</v>
      </c>
      <c r="F18" s="32">
        <v>45686.858229166668</v>
      </c>
      <c r="G18" s="33">
        <v>5.2256944444444446E-2</v>
      </c>
      <c r="H18" s="39" t="s">
        <v>446</v>
      </c>
    </row>
    <row r="19" spans="1:8" ht="14.45" x14ac:dyDescent="0.3">
      <c r="A19" s="34" t="s">
        <v>340</v>
      </c>
      <c r="B19" s="34" t="s">
        <v>341</v>
      </c>
      <c r="C19" s="34" t="str">
        <f t="shared" si="0"/>
        <v>93643</v>
      </c>
      <c r="D19" s="34">
        <v>93643</v>
      </c>
      <c r="E19" s="36">
        <v>45686.793553240743</v>
      </c>
      <c r="F19" s="36">
        <v>45686.836053240739</v>
      </c>
      <c r="G19" s="37">
        <v>4.2500000000000003E-2</v>
      </c>
      <c r="H19" s="27" t="s">
        <v>447</v>
      </c>
    </row>
    <row r="20" spans="1:8" ht="14.45" x14ac:dyDescent="0.3">
      <c r="A20" s="31" t="s">
        <v>430</v>
      </c>
      <c r="B20" s="31" t="s">
        <v>431</v>
      </c>
      <c r="C20" s="31" t="str">
        <f t="shared" si="0"/>
        <v>80852</v>
      </c>
      <c r="D20" s="31">
        <v>80852</v>
      </c>
      <c r="E20" s="32">
        <v>45686.791898148149</v>
      </c>
      <c r="F20" s="32">
        <v>45686.858287037037</v>
      </c>
      <c r="G20" s="33">
        <v>6.6377314814814806E-2</v>
      </c>
      <c r="H20" s="39" t="s">
        <v>446</v>
      </c>
    </row>
    <row r="21" spans="1:8" ht="14.45" x14ac:dyDescent="0.3">
      <c r="A21" s="31" t="s">
        <v>336</v>
      </c>
      <c r="B21" s="31" t="s">
        <v>337</v>
      </c>
      <c r="C21" s="31" t="str">
        <f t="shared" si="0"/>
        <v>93560</v>
      </c>
      <c r="D21" s="31">
        <v>93560</v>
      </c>
      <c r="E21" s="32">
        <v>45686.795902777776</v>
      </c>
      <c r="F21" s="32">
        <v>45686.858287037037</v>
      </c>
      <c r="G21" s="33">
        <v>6.2384259259259257E-2</v>
      </c>
      <c r="H21" s="39" t="s">
        <v>446</v>
      </c>
    </row>
    <row r="22" spans="1:8" ht="14.45" x14ac:dyDescent="0.3">
      <c r="A22" s="31" t="s">
        <v>316</v>
      </c>
      <c r="B22" s="31" t="s">
        <v>317</v>
      </c>
      <c r="C22" s="31" t="str">
        <f t="shared" si="0"/>
        <v>93552</v>
      </c>
      <c r="D22" s="31">
        <v>93552</v>
      </c>
      <c r="E22" s="32">
        <v>45686.789861111109</v>
      </c>
      <c r="F22" s="32">
        <v>45686.858275462961</v>
      </c>
      <c r="G22" s="33">
        <v>6.3634259259259265E-2</v>
      </c>
      <c r="H22" s="39" t="s">
        <v>446</v>
      </c>
    </row>
    <row r="23" spans="1:8" x14ac:dyDescent="0.25">
      <c r="A23" s="31" t="s">
        <v>378</v>
      </c>
      <c r="B23" s="31" t="s">
        <v>379</v>
      </c>
      <c r="C23" s="31" t="str">
        <f t="shared" si="0"/>
        <v>93577</v>
      </c>
      <c r="D23" s="31">
        <v>93577</v>
      </c>
      <c r="E23" s="32">
        <v>45686.789768518516</v>
      </c>
      <c r="F23" s="32">
        <v>45686.858275462961</v>
      </c>
      <c r="G23" s="33">
        <v>6.850694444444444E-2</v>
      </c>
      <c r="H23" s="39" t="s">
        <v>446</v>
      </c>
    </row>
    <row r="24" spans="1:8" x14ac:dyDescent="0.25">
      <c r="A24" s="31" t="s">
        <v>272</v>
      </c>
      <c r="B24" s="31" t="s">
        <v>273</v>
      </c>
      <c r="C24" s="31" t="str">
        <f t="shared" si="0"/>
        <v>87323</v>
      </c>
      <c r="D24" s="31">
        <v>87323</v>
      </c>
      <c r="E24" s="32">
        <v>45686.788981481484</v>
      </c>
      <c r="F24" s="32">
        <v>45686.858287037037</v>
      </c>
      <c r="G24" s="33">
        <v>6.9293981481481484E-2</v>
      </c>
      <c r="H24" s="39" t="s">
        <v>446</v>
      </c>
    </row>
    <row r="25" spans="1:8" x14ac:dyDescent="0.25">
      <c r="A25" s="31" t="s">
        <v>436</v>
      </c>
      <c r="B25" s="31" t="s">
        <v>437</v>
      </c>
      <c r="C25" s="31" t="str">
        <f t="shared" si="0"/>
        <v>93601</v>
      </c>
      <c r="D25" s="31">
        <v>93601</v>
      </c>
      <c r="E25" s="32">
        <v>45686.791678240741</v>
      </c>
      <c r="F25" s="32">
        <v>45686.858298611114</v>
      </c>
      <c r="G25" s="33">
        <v>6.6620370370370371E-2</v>
      </c>
      <c r="H25" s="39" t="s">
        <v>446</v>
      </c>
    </row>
    <row r="26" spans="1:8" x14ac:dyDescent="0.25">
      <c r="A26" s="31" t="s">
        <v>222</v>
      </c>
      <c r="B26" s="31" t="s">
        <v>223</v>
      </c>
      <c r="C26" s="31" t="str">
        <f t="shared" si="0"/>
        <v>93518</v>
      </c>
      <c r="D26" s="31">
        <v>93518</v>
      </c>
      <c r="E26" s="32">
        <v>45686.790868055556</v>
      </c>
      <c r="F26" s="32">
        <v>45686.858252314814</v>
      </c>
      <c r="G26" s="33">
        <v>6.7384259259259269E-2</v>
      </c>
      <c r="H26" s="39" t="s">
        <v>446</v>
      </c>
    </row>
    <row r="27" spans="1:8" ht="14.45" x14ac:dyDescent="0.3">
      <c r="A27" s="31" t="s">
        <v>230</v>
      </c>
      <c r="B27" s="31" t="s">
        <v>231</v>
      </c>
      <c r="C27" s="31" t="str">
        <f t="shared" si="0"/>
        <v>93930</v>
      </c>
      <c r="D27" s="31">
        <v>93930</v>
      </c>
      <c r="E27" s="32">
        <v>45686.793217592596</v>
      </c>
      <c r="F27" s="32">
        <v>45686.858252314814</v>
      </c>
      <c r="G27" s="33">
        <v>6.7557870370370365E-2</v>
      </c>
      <c r="H27" s="39" t="s">
        <v>446</v>
      </c>
    </row>
    <row r="28" spans="1:8" ht="14.45" x14ac:dyDescent="0.3">
      <c r="A28" s="31" t="s">
        <v>264</v>
      </c>
      <c r="B28" s="31" t="s">
        <v>265</v>
      </c>
      <c r="C28" s="31" t="str">
        <f t="shared" si="0"/>
        <v>93536</v>
      </c>
      <c r="D28" s="31">
        <v>93536</v>
      </c>
      <c r="E28" s="32">
        <v>45686.790092592593</v>
      </c>
      <c r="F28" s="32">
        <v>45686.858263888891</v>
      </c>
      <c r="G28" s="33">
        <v>6.8171296296296299E-2</v>
      </c>
      <c r="H28" s="39" t="s">
        <v>446</v>
      </c>
    </row>
    <row r="29" spans="1:8" ht="14.45" x14ac:dyDescent="0.3">
      <c r="A29" s="31" t="s">
        <v>278</v>
      </c>
      <c r="B29" s="31" t="s">
        <v>279</v>
      </c>
      <c r="C29" s="31" t="str">
        <f t="shared" si="0"/>
        <v>94225</v>
      </c>
      <c r="D29" s="31">
        <v>94225</v>
      </c>
      <c r="E29" s="32">
        <v>45686.791909722226</v>
      </c>
      <c r="F29" s="32">
        <v>45686.85833333333</v>
      </c>
      <c r="G29" s="33">
        <v>6.6412037037037033E-2</v>
      </c>
      <c r="H29" s="39" t="s">
        <v>446</v>
      </c>
    </row>
    <row r="30" spans="1:8" ht="14.45" x14ac:dyDescent="0.3">
      <c r="A30" s="31" t="s">
        <v>426</v>
      </c>
      <c r="B30" s="31" t="s">
        <v>427</v>
      </c>
      <c r="C30" s="31" t="str">
        <f t="shared" si="0"/>
        <v>93599</v>
      </c>
      <c r="D30" s="31">
        <v>93599</v>
      </c>
      <c r="E30" s="32">
        <v>45686.791597222225</v>
      </c>
      <c r="F30" s="32">
        <v>45686.862800925926</v>
      </c>
      <c r="G30" s="33">
        <v>7.1192129629629633E-2</v>
      </c>
      <c r="H30" s="39" t="s">
        <v>446</v>
      </c>
    </row>
    <row r="31" spans="1:8" ht="14.45" x14ac:dyDescent="0.3">
      <c r="A31" s="31" t="s">
        <v>438</v>
      </c>
      <c r="B31" s="31" t="s">
        <v>439</v>
      </c>
      <c r="C31" s="31" t="str">
        <f t="shared" si="0"/>
        <v>93756</v>
      </c>
      <c r="D31" s="31">
        <v>93756</v>
      </c>
      <c r="E31" s="32">
        <v>45686.791284722225</v>
      </c>
      <c r="F31" s="32">
        <v>45686.858298611114</v>
      </c>
      <c r="G31" s="33">
        <v>6.7013888888888887E-2</v>
      </c>
      <c r="H31" s="39" t="s">
        <v>446</v>
      </c>
    </row>
    <row r="32" spans="1:8" x14ac:dyDescent="0.25">
      <c r="A32" s="31" t="s">
        <v>294</v>
      </c>
      <c r="B32" s="31" t="s">
        <v>295</v>
      </c>
      <c r="C32" s="31" t="str">
        <f t="shared" si="0"/>
        <v>93544</v>
      </c>
      <c r="D32" s="31">
        <v>93544</v>
      </c>
      <c r="E32" s="32">
        <v>45686.792060185187</v>
      </c>
      <c r="F32" s="32">
        <v>45686.858298611114</v>
      </c>
      <c r="G32" s="33">
        <v>6.6226851851851856E-2</v>
      </c>
      <c r="H32" s="39" t="s">
        <v>446</v>
      </c>
    </row>
    <row r="33" spans="1:8" ht="14.45" x14ac:dyDescent="0.3">
      <c r="A33" s="31" t="s">
        <v>334</v>
      </c>
      <c r="B33" s="31" t="s">
        <v>335</v>
      </c>
      <c r="C33" s="31" t="str">
        <f t="shared" si="0"/>
        <v>93559</v>
      </c>
      <c r="D33" s="31">
        <v>93559</v>
      </c>
      <c r="E33" s="32">
        <v>45686.791319444441</v>
      </c>
      <c r="F33" s="32">
        <v>45686.858263888891</v>
      </c>
      <c r="G33" s="33">
        <v>6.6944444444444445E-2</v>
      </c>
      <c r="H33" s="39" t="s">
        <v>446</v>
      </c>
    </row>
    <row r="34" spans="1:8" x14ac:dyDescent="0.25">
      <c r="A34" s="31" t="s">
        <v>354</v>
      </c>
      <c r="B34" s="31" t="s">
        <v>355</v>
      </c>
      <c r="C34" s="31" t="str">
        <f t="shared" ref="C34:C65" si="1">MID(B34,1,5)</f>
        <v>93568</v>
      </c>
      <c r="D34" s="31">
        <v>93568</v>
      </c>
      <c r="E34" s="32">
        <v>45686.792372685188</v>
      </c>
      <c r="F34" s="32">
        <v>45686.858229166668</v>
      </c>
      <c r="G34" s="33">
        <v>5.8252314814814819E-2</v>
      </c>
      <c r="H34" s="39" t="s">
        <v>446</v>
      </c>
    </row>
    <row r="35" spans="1:8" x14ac:dyDescent="0.25">
      <c r="A35" s="31" t="s">
        <v>208</v>
      </c>
      <c r="B35" s="31" t="s">
        <v>209</v>
      </c>
      <c r="C35" s="31" t="str">
        <f t="shared" si="1"/>
        <v>93510</v>
      </c>
      <c r="D35" s="31">
        <v>93510</v>
      </c>
      <c r="E35" s="32">
        <v>45686.795949074076</v>
      </c>
      <c r="F35" s="32">
        <v>45686.863263888888</v>
      </c>
      <c r="G35" s="33">
        <v>6.7303240740740733E-2</v>
      </c>
      <c r="H35" s="39" t="s">
        <v>446</v>
      </c>
    </row>
    <row r="36" spans="1:8" ht="14.45" x14ac:dyDescent="0.3">
      <c r="A36" s="31" t="s">
        <v>344</v>
      </c>
      <c r="B36" s="31" t="s">
        <v>345</v>
      </c>
      <c r="C36" s="31" t="str">
        <f t="shared" si="1"/>
        <v>93562</v>
      </c>
      <c r="D36" s="31">
        <v>93562</v>
      </c>
      <c r="E36" s="32">
        <v>45686.790150462963</v>
      </c>
      <c r="F36" s="32">
        <v>45686.858263888891</v>
      </c>
      <c r="G36" s="33">
        <v>6.8113425925925938E-2</v>
      </c>
      <c r="H36" s="39" t="s">
        <v>446</v>
      </c>
    </row>
    <row r="37" spans="1:8" ht="14.45" x14ac:dyDescent="0.3">
      <c r="A37" s="31" t="s">
        <v>326</v>
      </c>
      <c r="B37" s="31" t="s">
        <v>327</v>
      </c>
      <c r="C37" s="31" t="str">
        <f t="shared" si="1"/>
        <v>93557</v>
      </c>
      <c r="D37" s="31">
        <v>93557</v>
      </c>
      <c r="E37" s="32">
        <v>45686.791307870371</v>
      </c>
      <c r="F37" s="32">
        <v>45686.843055555553</v>
      </c>
      <c r="G37" s="33">
        <v>5.1747685185185188E-2</v>
      </c>
      <c r="H37" s="39" t="s">
        <v>446</v>
      </c>
    </row>
    <row r="38" spans="1:8" ht="14.45" x14ac:dyDescent="0.3">
      <c r="A38" s="31" t="s">
        <v>318</v>
      </c>
      <c r="B38" s="31" t="s">
        <v>319</v>
      </c>
      <c r="C38" s="31" t="str">
        <f t="shared" si="1"/>
        <v>93553</v>
      </c>
      <c r="D38" s="31">
        <v>93553</v>
      </c>
      <c r="E38" s="32">
        <v>45686.7887962963</v>
      </c>
      <c r="F38" s="32">
        <v>45686.858252314814</v>
      </c>
      <c r="G38" s="33">
        <v>6.9456018518518514E-2</v>
      </c>
      <c r="H38" s="39" t="s">
        <v>446</v>
      </c>
    </row>
    <row r="39" spans="1:8" ht="14.45" x14ac:dyDescent="0.3">
      <c r="A39" s="34" t="s">
        <v>304</v>
      </c>
      <c r="B39" s="34" t="s">
        <v>305</v>
      </c>
      <c r="C39" s="34" t="str">
        <f t="shared" si="1"/>
        <v>93547</v>
      </c>
      <c r="D39" s="34">
        <v>93547</v>
      </c>
      <c r="E39" s="36">
        <v>45686.792731481481</v>
      </c>
      <c r="F39" s="36">
        <v>45686.809791666667</v>
      </c>
      <c r="G39" s="37">
        <v>1.7060185185185185E-2</v>
      </c>
      <c r="H39" s="27" t="s">
        <v>447</v>
      </c>
    </row>
    <row r="40" spans="1:8" x14ac:dyDescent="0.25">
      <c r="A40" s="31" t="s">
        <v>432</v>
      </c>
      <c r="B40" s="31" t="s">
        <v>433</v>
      </c>
      <c r="C40" s="31" t="str">
        <f t="shared" si="1"/>
        <v>93600</v>
      </c>
      <c r="D40" s="31">
        <v>93600</v>
      </c>
      <c r="E40" s="32">
        <v>45686.793877314813</v>
      </c>
      <c r="F40" s="32">
        <v>45686.858263888891</v>
      </c>
      <c r="G40" s="33">
        <v>6.4386574074074068E-2</v>
      </c>
      <c r="H40" s="39" t="s">
        <v>446</v>
      </c>
    </row>
    <row r="41" spans="1:8" ht="14.45" x14ac:dyDescent="0.3">
      <c r="A41" s="34" t="s">
        <v>216</v>
      </c>
      <c r="B41" s="34" t="s">
        <v>217</v>
      </c>
      <c r="C41" s="34" t="str">
        <f t="shared" si="1"/>
        <v>93514</v>
      </c>
      <c r="D41" s="34">
        <v>93514</v>
      </c>
      <c r="E41" s="36">
        <v>45686.793564814812</v>
      </c>
      <c r="F41" s="36">
        <v>45686.838599537034</v>
      </c>
      <c r="G41" s="37">
        <v>4.5023148148148145E-2</v>
      </c>
      <c r="H41" s="27" t="s">
        <v>447</v>
      </c>
    </row>
    <row r="42" spans="1:8" x14ac:dyDescent="0.25">
      <c r="A42" s="31" t="s">
        <v>218</v>
      </c>
      <c r="B42" s="31" t="s">
        <v>219</v>
      </c>
      <c r="C42" s="31" t="str">
        <f t="shared" si="1"/>
        <v>93515</v>
      </c>
      <c r="D42" s="31">
        <v>93515</v>
      </c>
      <c r="E42" s="32">
        <v>45686.790196759262</v>
      </c>
      <c r="F42" s="32">
        <v>45686.858275462961</v>
      </c>
      <c r="G42" s="33">
        <v>6.806712962962963E-2</v>
      </c>
      <c r="H42" s="39" t="s">
        <v>446</v>
      </c>
    </row>
    <row r="43" spans="1:8" ht="14.45" x14ac:dyDescent="0.3">
      <c r="A43" s="31" t="s">
        <v>254</v>
      </c>
      <c r="B43" s="31" t="s">
        <v>255</v>
      </c>
      <c r="C43" s="31" t="str">
        <f t="shared" si="1"/>
        <v>93530</v>
      </c>
      <c r="D43" s="31">
        <v>93530</v>
      </c>
      <c r="E43" s="32">
        <v>45686.788229166668</v>
      </c>
      <c r="F43" s="32">
        <v>45686.858298611114</v>
      </c>
      <c r="G43" s="33">
        <v>7.0069444444444448E-2</v>
      </c>
      <c r="H43" s="39" t="s">
        <v>446</v>
      </c>
    </row>
    <row r="44" spans="1:8" ht="14.45" x14ac:dyDescent="0.3">
      <c r="A44" s="31" t="s">
        <v>268</v>
      </c>
      <c r="B44" s="31" t="s">
        <v>269</v>
      </c>
      <c r="C44" s="31" t="str">
        <f t="shared" si="1"/>
        <v>93538</v>
      </c>
      <c r="D44" s="31">
        <v>93538</v>
      </c>
      <c r="E44" s="32">
        <v>45686.785474537035</v>
      </c>
      <c r="F44" s="32">
        <v>45686.858263888891</v>
      </c>
      <c r="G44" s="33">
        <v>7.2777777777777775E-2</v>
      </c>
      <c r="H44" s="39" t="s">
        <v>446</v>
      </c>
    </row>
    <row r="45" spans="1:8" x14ac:dyDescent="0.25">
      <c r="A45" s="31" t="s">
        <v>292</v>
      </c>
      <c r="B45" s="31" t="s">
        <v>293</v>
      </c>
      <c r="C45" s="31" t="str">
        <f t="shared" si="1"/>
        <v>93543</v>
      </c>
      <c r="D45" s="31">
        <v>93543</v>
      </c>
      <c r="E45" s="32">
        <v>45686.788148148145</v>
      </c>
      <c r="F45" s="32">
        <v>45686.858368055553</v>
      </c>
      <c r="G45" s="33">
        <v>7.0925925925925934E-2</v>
      </c>
      <c r="H45" s="39" t="s">
        <v>446</v>
      </c>
    </row>
    <row r="46" spans="1:8" x14ac:dyDescent="0.25">
      <c r="A46" s="31" t="s">
        <v>320</v>
      </c>
      <c r="B46" s="31" t="s">
        <v>321</v>
      </c>
      <c r="C46" s="31" t="str">
        <f t="shared" si="1"/>
        <v>93554</v>
      </c>
      <c r="D46" s="31">
        <v>93554</v>
      </c>
      <c r="E46" s="32">
        <v>45686.791261574072</v>
      </c>
      <c r="F46" s="32">
        <v>45686.858240740738</v>
      </c>
      <c r="G46" s="33">
        <v>6.6967592592592592E-2</v>
      </c>
      <c r="H46" s="39" t="s">
        <v>446</v>
      </c>
    </row>
    <row r="47" spans="1:8" ht="14.45" x14ac:dyDescent="0.3">
      <c r="A47" s="31" t="s">
        <v>356</v>
      </c>
      <c r="B47" s="31" t="s">
        <v>357</v>
      </c>
      <c r="C47" s="31" t="str">
        <f t="shared" si="1"/>
        <v>93569</v>
      </c>
      <c r="D47" s="31">
        <v>93569</v>
      </c>
      <c r="E47" s="32">
        <v>45686.790555555555</v>
      </c>
      <c r="F47" s="32">
        <v>45686.858252314814</v>
      </c>
      <c r="G47" s="33">
        <v>6.7696759259259262E-2</v>
      </c>
      <c r="H47" s="39" t="s">
        <v>446</v>
      </c>
    </row>
    <row r="48" spans="1:8" ht="14.45" x14ac:dyDescent="0.3">
      <c r="A48" s="31" t="s">
        <v>362</v>
      </c>
      <c r="B48" s="31" t="s">
        <v>363</v>
      </c>
      <c r="C48" s="31" t="str">
        <f t="shared" si="1"/>
        <v>93755</v>
      </c>
      <c r="D48" s="31">
        <v>93755</v>
      </c>
      <c r="E48" s="32">
        <v>45686.783680555556</v>
      </c>
      <c r="F48" s="32">
        <v>45686.858263888891</v>
      </c>
      <c r="G48" s="33">
        <v>7.4583333333333335E-2</v>
      </c>
      <c r="H48" s="39" t="s">
        <v>446</v>
      </c>
    </row>
    <row r="49" spans="1:8" x14ac:dyDescent="0.25">
      <c r="A49" s="31" t="s">
        <v>376</v>
      </c>
      <c r="B49" s="31" t="s">
        <v>377</v>
      </c>
      <c r="C49" s="31" t="str">
        <f t="shared" si="1"/>
        <v>93576</v>
      </c>
      <c r="D49" s="31">
        <v>93576</v>
      </c>
      <c r="E49" s="32">
        <v>45686.791527777779</v>
      </c>
      <c r="F49" s="32">
        <v>45686.858287037037</v>
      </c>
      <c r="G49" s="33">
        <v>6.5775462962962966E-2</v>
      </c>
      <c r="H49" s="39" t="s">
        <v>446</v>
      </c>
    </row>
    <row r="50" spans="1:8" x14ac:dyDescent="0.25">
      <c r="A50" s="31" t="s">
        <v>392</v>
      </c>
      <c r="B50" s="31" t="s">
        <v>393</v>
      </c>
      <c r="C50" s="31" t="str">
        <f t="shared" si="1"/>
        <v>93584</v>
      </c>
      <c r="D50" s="31">
        <v>93584</v>
      </c>
      <c r="E50" s="32">
        <v>45686.791365740741</v>
      </c>
      <c r="F50" s="32">
        <v>45686.858275462961</v>
      </c>
      <c r="G50" s="33">
        <v>6.6909722222222232E-2</v>
      </c>
      <c r="H50" s="39" t="s">
        <v>446</v>
      </c>
    </row>
    <row r="51" spans="1:8" x14ac:dyDescent="0.25">
      <c r="A51" s="31" t="s">
        <v>396</v>
      </c>
      <c r="B51" s="31" t="s">
        <v>397</v>
      </c>
      <c r="C51" s="31" t="str">
        <f t="shared" si="1"/>
        <v>93585</v>
      </c>
      <c r="D51" s="31">
        <v>93585</v>
      </c>
      <c r="E51" s="32">
        <v>45686.792245370372</v>
      </c>
      <c r="F51" s="32">
        <v>45686.855821759258</v>
      </c>
      <c r="G51" s="33">
        <v>6.3576388888888891E-2</v>
      </c>
      <c r="H51" s="39" t="s">
        <v>446</v>
      </c>
    </row>
    <row r="52" spans="1:8" ht="14.45" x14ac:dyDescent="0.3">
      <c r="A52" s="31" t="s">
        <v>374</v>
      </c>
      <c r="B52" s="31" t="s">
        <v>375</v>
      </c>
      <c r="C52" s="31" t="str">
        <f t="shared" si="1"/>
        <v>93575</v>
      </c>
      <c r="D52" s="31">
        <v>93575</v>
      </c>
      <c r="E52" s="32">
        <v>45686.789479166669</v>
      </c>
      <c r="F52" s="32">
        <v>45686.85832175926</v>
      </c>
      <c r="G52" s="33">
        <v>6.8842592592592594E-2</v>
      </c>
      <c r="H52" s="39" t="s">
        <v>446</v>
      </c>
    </row>
    <row r="53" spans="1:8" ht="14.45" x14ac:dyDescent="0.3">
      <c r="A53" s="31" t="s">
        <v>204</v>
      </c>
      <c r="B53" s="31" t="s">
        <v>205</v>
      </c>
      <c r="C53" s="31" t="str">
        <f t="shared" si="1"/>
        <v>93509</v>
      </c>
      <c r="D53" s="31">
        <v>93509</v>
      </c>
      <c r="E53" s="32">
        <v>45686.799421296295</v>
      </c>
      <c r="F53" s="32">
        <v>45686.858298611114</v>
      </c>
      <c r="G53" s="33">
        <v>5.8877314814814813E-2</v>
      </c>
      <c r="H53" s="39" t="s">
        <v>446</v>
      </c>
    </row>
    <row r="54" spans="1:8" ht="14.45" x14ac:dyDescent="0.3">
      <c r="A54" s="31" t="s">
        <v>314</v>
      </c>
      <c r="B54" s="31" t="s">
        <v>315</v>
      </c>
      <c r="C54" s="31" t="str">
        <f t="shared" si="1"/>
        <v>90771</v>
      </c>
      <c r="D54" s="31">
        <v>90771</v>
      </c>
      <c r="E54" s="32">
        <v>45686.789768518516</v>
      </c>
      <c r="F54" s="32">
        <v>45686.858287037037</v>
      </c>
      <c r="G54" s="33">
        <v>7.3854166666666665E-2</v>
      </c>
      <c r="H54" s="39" t="s">
        <v>446</v>
      </c>
    </row>
    <row r="55" spans="1:8" ht="14.45" x14ac:dyDescent="0.3">
      <c r="A55" s="31" t="s">
        <v>386</v>
      </c>
      <c r="B55" s="31" t="s">
        <v>387</v>
      </c>
      <c r="C55" s="31" t="str">
        <f t="shared" si="1"/>
        <v>93582</v>
      </c>
      <c r="D55" s="31">
        <v>93582</v>
      </c>
      <c r="E55" s="32">
        <v>45686.79047453704</v>
      </c>
      <c r="F55" s="32">
        <v>45686.858287037037</v>
      </c>
      <c r="G55" s="33">
        <v>6.7812499999999998E-2</v>
      </c>
      <c r="H55" s="39" t="s">
        <v>446</v>
      </c>
    </row>
    <row r="56" spans="1:8" ht="14.45" x14ac:dyDescent="0.3">
      <c r="A56" s="31" t="s">
        <v>400</v>
      </c>
      <c r="B56" s="31" t="s">
        <v>401</v>
      </c>
      <c r="C56" s="31" t="str">
        <f t="shared" si="1"/>
        <v>93587</v>
      </c>
      <c r="D56" s="31">
        <v>93587</v>
      </c>
      <c r="E56" s="32">
        <v>45686.792812500003</v>
      </c>
      <c r="F56" s="32">
        <v>45686.858368055553</v>
      </c>
      <c r="G56" s="33">
        <v>6.5555555555555547E-2</v>
      </c>
      <c r="H56" s="39" t="s">
        <v>446</v>
      </c>
    </row>
    <row r="57" spans="1:8" x14ac:dyDescent="0.25">
      <c r="A57" s="31" t="s">
        <v>424</v>
      </c>
      <c r="B57" s="31" t="s">
        <v>425</v>
      </c>
      <c r="C57" s="31" t="str">
        <f t="shared" si="1"/>
        <v>92890</v>
      </c>
      <c r="D57" s="31">
        <v>92890</v>
      </c>
      <c r="E57" s="32">
        <v>45686.792581018519</v>
      </c>
      <c r="F57" s="32">
        <v>45686.858275462961</v>
      </c>
      <c r="G57" s="33">
        <v>6.5694444444444444E-2</v>
      </c>
      <c r="H57" s="39" t="s">
        <v>446</v>
      </c>
    </row>
    <row r="58" spans="1:8" ht="14.45" x14ac:dyDescent="0.3">
      <c r="A58" s="31" t="s">
        <v>372</v>
      </c>
      <c r="B58" s="31" t="s">
        <v>373</v>
      </c>
      <c r="C58" s="31" t="str">
        <f t="shared" si="1"/>
        <v>93574</v>
      </c>
      <c r="D58" s="31">
        <v>93574</v>
      </c>
      <c r="E58" s="32">
        <v>45686.796319444446</v>
      </c>
      <c r="F58" s="32">
        <v>45686.858275462961</v>
      </c>
      <c r="G58" s="33">
        <v>6.1956018518518514E-2</v>
      </c>
      <c r="H58" s="39" t="s">
        <v>446</v>
      </c>
    </row>
    <row r="59" spans="1:8" ht="14.45" x14ac:dyDescent="0.3">
      <c r="A59" s="31" t="s">
        <v>250</v>
      </c>
      <c r="B59" s="31" t="s">
        <v>251</v>
      </c>
      <c r="C59" s="31" t="str">
        <f t="shared" si="1"/>
        <v>93931</v>
      </c>
      <c r="D59" s="31">
        <v>93931</v>
      </c>
      <c r="E59" s="32">
        <v>45686.79111111111</v>
      </c>
      <c r="F59" s="32">
        <v>45686.858275462961</v>
      </c>
      <c r="G59" s="33">
        <v>6.7164351851851864E-2</v>
      </c>
      <c r="H59" s="39" t="s">
        <v>446</v>
      </c>
    </row>
    <row r="60" spans="1:8" ht="14.45" x14ac:dyDescent="0.3">
      <c r="A60" s="31" t="s">
        <v>262</v>
      </c>
      <c r="B60" s="31" t="s">
        <v>263</v>
      </c>
      <c r="C60" s="31" t="str">
        <f t="shared" si="1"/>
        <v>93535</v>
      </c>
      <c r="D60" s="31">
        <v>93535</v>
      </c>
      <c r="E60" s="32">
        <v>45686.795358796298</v>
      </c>
      <c r="F60" s="32">
        <v>45686.858298611114</v>
      </c>
      <c r="G60" s="33">
        <v>6.2928240740740743E-2</v>
      </c>
      <c r="H60" s="39" t="s">
        <v>446</v>
      </c>
    </row>
    <row r="61" spans="1:8" ht="14.45" x14ac:dyDescent="0.3">
      <c r="A61" s="31" t="s">
        <v>308</v>
      </c>
      <c r="B61" s="31" t="s">
        <v>309</v>
      </c>
      <c r="C61" s="31" t="str">
        <f t="shared" si="1"/>
        <v>93550</v>
      </c>
      <c r="D61" s="31">
        <v>93550</v>
      </c>
      <c r="E61" s="32">
        <v>45686.788078703707</v>
      </c>
      <c r="F61" s="32">
        <v>45686.858263888891</v>
      </c>
      <c r="G61" s="33">
        <v>7.0173611111111103E-2</v>
      </c>
      <c r="H61" s="39" t="s">
        <v>446</v>
      </c>
    </row>
    <row r="62" spans="1:8" ht="14.45" x14ac:dyDescent="0.3">
      <c r="A62" s="31" t="s">
        <v>384</v>
      </c>
      <c r="B62" s="31" t="s">
        <v>385</v>
      </c>
      <c r="C62" s="31" t="str">
        <f t="shared" si="1"/>
        <v>93581</v>
      </c>
      <c r="D62" s="31">
        <v>93581</v>
      </c>
      <c r="E62" s="32">
        <v>45686.791087962964</v>
      </c>
      <c r="F62" s="32">
        <v>45686.858263888891</v>
      </c>
      <c r="G62" s="33">
        <v>6.7175925925925931E-2</v>
      </c>
      <c r="H62" s="39" t="s">
        <v>446</v>
      </c>
    </row>
    <row r="63" spans="1:8" ht="14.45" x14ac:dyDescent="0.3">
      <c r="A63" s="31" t="s">
        <v>236</v>
      </c>
      <c r="B63" s="31" t="s">
        <v>237</v>
      </c>
      <c r="C63" s="31" t="str">
        <f t="shared" si="1"/>
        <v>93524</v>
      </c>
      <c r="D63" s="31">
        <v>93524</v>
      </c>
      <c r="E63" s="32">
        <v>45686.790833333333</v>
      </c>
      <c r="F63" s="32">
        <v>45686.858275462961</v>
      </c>
      <c r="G63" s="33">
        <v>6.6435185185185194E-2</v>
      </c>
      <c r="H63" s="39" t="s">
        <v>446</v>
      </c>
    </row>
    <row r="64" spans="1:8" ht="14.45" x14ac:dyDescent="0.3">
      <c r="A64" s="31" t="s">
        <v>248</v>
      </c>
      <c r="B64" s="31" t="s">
        <v>249</v>
      </c>
      <c r="C64" s="31" t="str">
        <f t="shared" si="1"/>
        <v>93528</v>
      </c>
      <c r="D64" s="31">
        <v>93528</v>
      </c>
      <c r="E64" s="32">
        <v>45686.78974537037</v>
      </c>
      <c r="F64" s="32">
        <v>45686.858252314814</v>
      </c>
      <c r="G64" s="33">
        <v>6.8495370370370359E-2</v>
      </c>
      <c r="H64" s="39" t="s">
        <v>446</v>
      </c>
    </row>
    <row r="65" spans="1:8" x14ac:dyDescent="0.25">
      <c r="A65" s="31" t="s">
        <v>232</v>
      </c>
      <c r="B65" s="31"/>
      <c r="C65" s="31" t="str">
        <f t="shared" si="1"/>
        <v/>
      </c>
      <c r="D65" s="31" t="s">
        <v>902</v>
      </c>
      <c r="E65" s="32">
        <v>45686.790266203701</v>
      </c>
      <c r="F65" s="32">
        <v>45686.858263888891</v>
      </c>
      <c r="G65" s="33">
        <v>6.7997685185185189E-2</v>
      </c>
      <c r="H65" s="39" t="s">
        <v>446</v>
      </c>
    </row>
    <row r="66" spans="1:8" ht="14.45" x14ac:dyDescent="0.3">
      <c r="A66" s="31" t="s">
        <v>258</v>
      </c>
      <c r="B66" s="31" t="s">
        <v>259</v>
      </c>
      <c r="C66" s="31" t="str">
        <f t="shared" ref="C66:C97" si="2">MID(B66,1,5)</f>
        <v>93533</v>
      </c>
      <c r="D66" s="31">
        <v>93533</v>
      </c>
      <c r="E66" s="32">
        <v>45686.792812500003</v>
      </c>
      <c r="F66" s="32">
        <v>45686.858287037037</v>
      </c>
      <c r="G66" s="33">
        <v>6.5462962962962959E-2</v>
      </c>
      <c r="H66" s="39" t="s">
        <v>446</v>
      </c>
    </row>
    <row r="67" spans="1:8" ht="14.45" x14ac:dyDescent="0.3">
      <c r="A67" s="31" t="s">
        <v>282</v>
      </c>
      <c r="B67" s="31" t="s">
        <v>283</v>
      </c>
      <c r="C67" s="31" t="str">
        <f t="shared" si="2"/>
        <v>94163</v>
      </c>
      <c r="D67" s="31">
        <v>94163</v>
      </c>
      <c r="E67" s="32">
        <v>45686.7893287037</v>
      </c>
      <c r="F67" s="32">
        <v>45686.858275462961</v>
      </c>
      <c r="G67" s="33">
        <v>6.8935185185185183E-2</v>
      </c>
      <c r="H67" s="39" t="s">
        <v>446</v>
      </c>
    </row>
    <row r="68" spans="1:8" ht="14.45" x14ac:dyDescent="0.3">
      <c r="A68" s="31" t="s">
        <v>350</v>
      </c>
      <c r="B68" s="31" t="s">
        <v>351</v>
      </c>
      <c r="C68" s="31" t="str">
        <f t="shared" si="2"/>
        <v>93565</v>
      </c>
      <c r="D68" s="31">
        <v>93565</v>
      </c>
      <c r="E68" s="32">
        <v>45686.788576388892</v>
      </c>
      <c r="F68" s="32">
        <v>45686.858263888891</v>
      </c>
      <c r="G68" s="33">
        <v>6.6747685185185188E-2</v>
      </c>
      <c r="H68" s="39" t="s">
        <v>446</v>
      </c>
    </row>
    <row r="69" spans="1:8" ht="14.45" x14ac:dyDescent="0.3">
      <c r="A69" s="31" t="s">
        <v>214</v>
      </c>
      <c r="B69" s="31" t="s">
        <v>215</v>
      </c>
      <c r="C69" s="31" t="str">
        <f t="shared" si="2"/>
        <v>93513</v>
      </c>
      <c r="D69" s="31">
        <v>93513</v>
      </c>
      <c r="E69" s="32">
        <v>45686.791770833333</v>
      </c>
      <c r="F69" s="32">
        <v>45686.858275462961</v>
      </c>
      <c r="G69" s="33">
        <v>6.6504629629629622E-2</v>
      </c>
      <c r="H69" s="39" t="s">
        <v>446</v>
      </c>
    </row>
    <row r="70" spans="1:8" x14ac:dyDescent="0.25">
      <c r="A70" s="31" t="s">
        <v>328</v>
      </c>
      <c r="B70" s="31" t="s">
        <v>329</v>
      </c>
      <c r="C70" s="31" t="str">
        <f t="shared" si="2"/>
        <v>93558</v>
      </c>
      <c r="D70" s="31">
        <v>93558</v>
      </c>
      <c r="E70" s="32">
        <v>45686.790243055555</v>
      </c>
      <c r="F70" s="32">
        <v>45686.858298611114</v>
      </c>
      <c r="G70" s="33">
        <v>6.805555555555555E-2</v>
      </c>
      <c r="H70" s="39" t="s">
        <v>446</v>
      </c>
    </row>
    <row r="71" spans="1:8" ht="14.45" x14ac:dyDescent="0.3">
      <c r="A71" s="31" t="s">
        <v>368</v>
      </c>
      <c r="B71" s="31" t="s">
        <v>369</v>
      </c>
      <c r="C71" s="31" t="str">
        <f t="shared" si="2"/>
        <v>93571</v>
      </c>
      <c r="D71" s="31">
        <v>93571</v>
      </c>
      <c r="E71" s="32">
        <v>45686.79478009259</v>
      </c>
      <c r="F71" s="32">
        <v>45686.86005787037</v>
      </c>
      <c r="G71" s="33">
        <v>6.5266203703703715E-2</v>
      </c>
      <c r="H71" s="39" t="s">
        <v>446</v>
      </c>
    </row>
    <row r="72" spans="1:8" ht="14.45" x14ac:dyDescent="0.3">
      <c r="A72" s="31" t="s">
        <v>402</v>
      </c>
      <c r="B72" s="31" t="s">
        <v>403</v>
      </c>
      <c r="C72" s="31" t="str">
        <f t="shared" si="2"/>
        <v>93588</v>
      </c>
      <c r="D72" s="31">
        <v>93588</v>
      </c>
      <c r="E72" s="32">
        <v>45686.790393518517</v>
      </c>
      <c r="F72" s="32">
        <v>45686.858263888891</v>
      </c>
      <c r="G72" s="33">
        <v>6.7916666666666667E-2</v>
      </c>
      <c r="H72" s="39" t="s">
        <v>446</v>
      </c>
    </row>
    <row r="73" spans="1:8" ht="14.45" x14ac:dyDescent="0.3">
      <c r="A73" s="31" t="s">
        <v>224</v>
      </c>
      <c r="B73" s="31" t="s">
        <v>225</v>
      </c>
      <c r="C73" s="31" t="str">
        <f t="shared" si="2"/>
        <v>93519</v>
      </c>
      <c r="D73" s="31">
        <v>93519</v>
      </c>
      <c r="E73" s="32">
        <v>45686.781469907408</v>
      </c>
      <c r="F73" s="32">
        <v>45686.858275462961</v>
      </c>
      <c r="G73" s="33">
        <v>7.6793981481481477E-2</v>
      </c>
      <c r="H73" s="39" t="s">
        <v>446</v>
      </c>
    </row>
    <row r="74" spans="1:8" ht="14.45" x14ac:dyDescent="0.3">
      <c r="A74" s="31" t="s">
        <v>270</v>
      </c>
      <c r="B74" s="31" t="s">
        <v>271</v>
      </c>
      <c r="C74" s="31" t="str">
        <f t="shared" si="2"/>
        <v>94164</v>
      </c>
      <c r="D74" s="31">
        <v>94164</v>
      </c>
      <c r="E74" s="32">
        <v>45686.788321759261</v>
      </c>
      <c r="F74" s="32">
        <v>45686.853275462963</v>
      </c>
      <c r="G74" s="33">
        <v>6.4942129629629627E-2</v>
      </c>
      <c r="H74" s="39" t="s">
        <v>446</v>
      </c>
    </row>
    <row r="75" spans="1:8" x14ac:dyDescent="0.25">
      <c r="A75" s="31" t="s">
        <v>296</v>
      </c>
      <c r="B75" s="31" t="s">
        <v>297</v>
      </c>
      <c r="C75" s="31" t="str">
        <f t="shared" si="2"/>
        <v>93545</v>
      </c>
      <c r="D75" s="31">
        <v>93545</v>
      </c>
      <c r="E75" s="32">
        <v>45686.791458333333</v>
      </c>
      <c r="F75" s="32">
        <v>45686.858252314814</v>
      </c>
      <c r="G75" s="33">
        <v>6.6793981481481482E-2</v>
      </c>
      <c r="H75" s="39" t="s">
        <v>446</v>
      </c>
    </row>
    <row r="76" spans="1:8" ht="14.45" x14ac:dyDescent="0.3">
      <c r="A76" s="31" t="s">
        <v>346</v>
      </c>
      <c r="B76" s="31" t="s">
        <v>347</v>
      </c>
      <c r="C76" s="31" t="str">
        <f t="shared" si="2"/>
        <v>93563</v>
      </c>
      <c r="D76" s="31">
        <v>93563</v>
      </c>
      <c r="E76" s="32">
        <v>45686.782314814816</v>
      </c>
      <c r="F76" s="32">
        <v>45686.863993055558</v>
      </c>
      <c r="G76" s="33">
        <v>6.958333333333333E-2</v>
      </c>
      <c r="H76" s="39" t="s">
        <v>446</v>
      </c>
    </row>
    <row r="77" spans="1:8" ht="14.45" x14ac:dyDescent="0.3">
      <c r="A77" s="31" t="s">
        <v>358</v>
      </c>
      <c r="B77" s="31" t="s">
        <v>359</v>
      </c>
      <c r="C77" s="31" t="str">
        <f t="shared" si="2"/>
        <v>93570</v>
      </c>
      <c r="D77" s="31">
        <v>93570</v>
      </c>
      <c r="E77" s="32">
        <v>45686.79042824074</v>
      </c>
      <c r="F77" s="32">
        <v>45686.858275462961</v>
      </c>
      <c r="G77" s="33">
        <v>6.7847222222222225E-2</v>
      </c>
      <c r="H77" s="39" t="s">
        <v>446</v>
      </c>
    </row>
    <row r="78" spans="1:8" ht="14.45" x14ac:dyDescent="0.3">
      <c r="A78" s="31" t="s">
        <v>420</v>
      </c>
      <c r="B78" s="31" t="s">
        <v>421</v>
      </c>
      <c r="C78" s="31" t="str">
        <f t="shared" si="2"/>
        <v>93597</v>
      </c>
      <c r="D78" s="31">
        <v>93597</v>
      </c>
      <c r="E78" s="32">
        <v>45686.789710648147</v>
      </c>
      <c r="F78" s="32">
        <v>45686.858275462961</v>
      </c>
      <c r="G78" s="33">
        <v>6.924768518518519E-2</v>
      </c>
      <c r="H78" s="39" t="s">
        <v>446</v>
      </c>
    </row>
    <row r="79" spans="1:8" ht="14.45" x14ac:dyDescent="0.3">
      <c r="A79" s="31" t="s">
        <v>444</v>
      </c>
      <c r="B79" s="31" t="s">
        <v>445</v>
      </c>
      <c r="C79" s="31" t="str">
        <f t="shared" si="2"/>
        <v>93604</v>
      </c>
      <c r="D79" s="31">
        <v>93604</v>
      </c>
      <c r="E79" s="32">
        <v>45686.791956018518</v>
      </c>
      <c r="F79" s="32">
        <v>45686.858275462961</v>
      </c>
      <c r="G79" s="33">
        <v>6.6307870370370378E-2</v>
      </c>
      <c r="H79" s="39" t="s">
        <v>446</v>
      </c>
    </row>
    <row r="80" spans="1:8" ht="14.45" x14ac:dyDescent="0.3">
      <c r="A80" s="31" t="s">
        <v>342</v>
      </c>
      <c r="B80" s="31" t="s">
        <v>343</v>
      </c>
      <c r="C80" s="31" t="str">
        <f t="shared" si="2"/>
        <v>93561</v>
      </c>
      <c r="D80" s="31">
        <v>93561</v>
      </c>
      <c r="E80" s="32">
        <v>45686.790833333333</v>
      </c>
      <c r="F80" s="32">
        <v>45686.858252314814</v>
      </c>
      <c r="G80" s="33">
        <v>6.7430555555555563E-2</v>
      </c>
      <c r="H80" s="39" t="s">
        <v>446</v>
      </c>
    </row>
    <row r="81" spans="1:8" ht="14.45" x14ac:dyDescent="0.3">
      <c r="A81" s="31" t="s">
        <v>899</v>
      </c>
      <c r="B81" s="31"/>
      <c r="C81" s="31" t="str">
        <f t="shared" si="2"/>
        <v/>
      </c>
      <c r="D81" s="31" t="s">
        <v>902</v>
      </c>
      <c r="E81" s="32">
        <v>45686.790983796294</v>
      </c>
      <c r="F81" s="32">
        <v>45686.858275462961</v>
      </c>
      <c r="G81" s="33">
        <v>6.7291666666666666E-2</v>
      </c>
      <c r="H81" s="39" t="s">
        <v>446</v>
      </c>
    </row>
    <row r="82" spans="1:8" x14ac:dyDescent="0.25">
      <c r="A82" s="31" t="s">
        <v>302</v>
      </c>
      <c r="B82" s="31" t="s">
        <v>303</v>
      </c>
      <c r="C82" s="31" t="str">
        <f t="shared" si="2"/>
        <v>93060</v>
      </c>
      <c r="D82" s="31">
        <v>93060</v>
      </c>
      <c r="E82" s="32">
        <v>45686.786365740743</v>
      </c>
      <c r="F82" s="32">
        <v>45686.858240740738</v>
      </c>
      <c r="G82" s="33">
        <v>7.1863425925925928E-2</v>
      </c>
      <c r="H82" s="39" t="s">
        <v>446</v>
      </c>
    </row>
    <row r="83" spans="1:8" x14ac:dyDescent="0.25">
      <c r="A83" s="31" t="s">
        <v>440</v>
      </c>
      <c r="B83" s="31" t="s">
        <v>441</v>
      </c>
      <c r="C83" s="31" t="str">
        <f t="shared" si="2"/>
        <v>93602</v>
      </c>
      <c r="D83" s="31">
        <v>93602</v>
      </c>
      <c r="E83" s="32">
        <v>45686.787673611114</v>
      </c>
      <c r="F83" s="32">
        <v>45686.858194444445</v>
      </c>
      <c r="G83" s="33">
        <v>7.0520833333333324E-2</v>
      </c>
      <c r="H83" s="39" t="s">
        <v>446</v>
      </c>
    </row>
    <row r="84" spans="1:8" ht="14.45" x14ac:dyDescent="0.3">
      <c r="A84" s="31" t="s">
        <v>284</v>
      </c>
      <c r="B84" s="31" t="s">
        <v>285</v>
      </c>
      <c r="C84" s="31" t="str">
        <f t="shared" si="2"/>
        <v>93541</v>
      </c>
      <c r="D84" s="31">
        <v>93541</v>
      </c>
      <c r="E84" s="32">
        <v>45686.792060185187</v>
      </c>
      <c r="F84" s="32">
        <v>45686.858240740738</v>
      </c>
      <c r="G84" s="33">
        <v>6.6180555555555562E-2</v>
      </c>
      <c r="H84" s="39" t="s">
        <v>446</v>
      </c>
    </row>
    <row r="85" spans="1:8" ht="14.45" x14ac:dyDescent="0.3">
      <c r="A85" s="31" t="s">
        <v>312</v>
      </c>
      <c r="B85" s="31" t="s">
        <v>313</v>
      </c>
      <c r="C85" s="31" t="str">
        <f t="shared" si="2"/>
        <v>93551</v>
      </c>
      <c r="D85" s="31">
        <v>93551</v>
      </c>
      <c r="E85" s="32">
        <v>45686.792997685188</v>
      </c>
      <c r="F85" s="32">
        <v>45686.858252314814</v>
      </c>
      <c r="G85" s="33">
        <v>6.5254629629629635E-2</v>
      </c>
      <c r="H85" s="39" t="s">
        <v>446</v>
      </c>
    </row>
    <row r="86" spans="1:8" x14ac:dyDescent="0.25">
      <c r="A86" s="31" t="s">
        <v>364</v>
      </c>
      <c r="B86" s="31" t="s">
        <v>365</v>
      </c>
      <c r="C86" s="31" t="str">
        <f t="shared" si="2"/>
        <v>93932</v>
      </c>
      <c r="D86" s="31">
        <v>93932</v>
      </c>
      <c r="E86" s="32">
        <v>45686.799745370372</v>
      </c>
      <c r="F86" s="32">
        <v>45686.858287037037</v>
      </c>
      <c r="G86" s="33">
        <v>5.378472222222222E-2</v>
      </c>
      <c r="H86" s="39" t="s">
        <v>446</v>
      </c>
    </row>
    <row r="87" spans="1:8" ht="14.45" x14ac:dyDescent="0.3">
      <c r="A87" s="31" t="s">
        <v>382</v>
      </c>
      <c r="B87" s="31" t="s">
        <v>383</v>
      </c>
      <c r="C87" s="31" t="str">
        <f t="shared" si="2"/>
        <v>93579</v>
      </c>
      <c r="D87" s="31">
        <v>93579</v>
      </c>
      <c r="E87" s="32">
        <v>45686.792708333334</v>
      </c>
      <c r="F87" s="32">
        <v>45686.85832175926</v>
      </c>
      <c r="G87" s="33">
        <v>6.5613425925925936E-2</v>
      </c>
      <c r="H87" s="39" t="s">
        <v>446</v>
      </c>
    </row>
    <row r="88" spans="1:8" ht="14.45" x14ac:dyDescent="0.3">
      <c r="A88" s="31" t="s">
        <v>212</v>
      </c>
      <c r="B88" s="31" t="s">
        <v>213</v>
      </c>
      <c r="C88" s="31" t="str">
        <f t="shared" si="2"/>
        <v>93512</v>
      </c>
      <c r="D88" s="31">
        <v>93512</v>
      </c>
      <c r="E88" s="32">
        <v>45686.794988425929</v>
      </c>
      <c r="F88" s="32">
        <v>45686.858275462961</v>
      </c>
      <c r="G88" s="33">
        <v>6.3287037037037031E-2</v>
      </c>
      <c r="H88" s="39" t="s">
        <v>446</v>
      </c>
    </row>
    <row r="89" spans="1:8" ht="14.45" x14ac:dyDescent="0.3">
      <c r="A89" s="31" t="s">
        <v>260</v>
      </c>
      <c r="B89" s="31" t="s">
        <v>261</v>
      </c>
      <c r="C89" s="31" t="str">
        <f t="shared" si="2"/>
        <v>93534</v>
      </c>
      <c r="D89" s="31">
        <v>93534</v>
      </c>
      <c r="E89" s="32">
        <v>45686.792071759257</v>
      </c>
      <c r="F89" s="32">
        <v>45686.858344907407</v>
      </c>
      <c r="G89" s="33">
        <v>6.626157407407407E-2</v>
      </c>
      <c r="H89" s="39" t="s">
        <v>446</v>
      </c>
    </row>
    <row r="90" spans="1:8" x14ac:dyDescent="0.25">
      <c r="A90" s="31" t="s">
        <v>256</v>
      </c>
      <c r="B90" s="31" t="s">
        <v>257</v>
      </c>
      <c r="C90" s="31" t="str">
        <f t="shared" si="2"/>
        <v>93531</v>
      </c>
      <c r="D90" s="31">
        <v>93531</v>
      </c>
      <c r="E90" s="32">
        <v>45686.797974537039</v>
      </c>
      <c r="F90" s="32">
        <v>45686.858263888891</v>
      </c>
      <c r="G90" s="33">
        <v>6.0277777777777784E-2</v>
      </c>
      <c r="H90" s="39" t="s">
        <v>446</v>
      </c>
    </row>
    <row r="91" spans="1:8" x14ac:dyDescent="0.25">
      <c r="A91" s="31" t="s">
        <v>286</v>
      </c>
      <c r="B91" s="31" t="s">
        <v>287</v>
      </c>
      <c r="C91" s="31" t="str">
        <f t="shared" si="2"/>
        <v>93162</v>
      </c>
      <c r="D91" s="31">
        <v>93162</v>
      </c>
      <c r="E91" s="32">
        <v>45686.786273148151</v>
      </c>
      <c r="F91" s="32">
        <v>45686.858263888891</v>
      </c>
      <c r="G91" s="33">
        <v>7.1979166666666664E-2</v>
      </c>
      <c r="H91" s="39" t="s">
        <v>446</v>
      </c>
    </row>
    <row r="92" spans="1:8" x14ac:dyDescent="0.25">
      <c r="A92" s="34" t="s">
        <v>900</v>
      </c>
      <c r="B92" s="34" t="s">
        <v>901</v>
      </c>
      <c r="C92" s="34" t="str">
        <f t="shared" si="2"/>
        <v>91116</v>
      </c>
      <c r="D92" s="34">
        <v>91116</v>
      </c>
      <c r="E92" s="36">
        <v>45686.798402777778</v>
      </c>
      <c r="F92" s="36">
        <v>45686.799085648148</v>
      </c>
      <c r="G92" s="37">
        <v>6.8287037037037025E-4</v>
      </c>
      <c r="H92" s="27" t="s">
        <v>447</v>
      </c>
    </row>
    <row r="93" spans="1:8" ht="14.45" x14ac:dyDescent="0.3">
      <c r="A93" s="31" t="s">
        <v>394</v>
      </c>
      <c r="B93" s="31" t="s">
        <v>395</v>
      </c>
      <c r="C93" s="31" t="str">
        <f t="shared" si="2"/>
        <v>87302</v>
      </c>
      <c r="D93" s="31">
        <v>87302</v>
      </c>
      <c r="E93" s="32">
        <v>45686.791655092595</v>
      </c>
      <c r="F93" s="32">
        <v>45686.858275462961</v>
      </c>
      <c r="G93" s="33">
        <v>6.6608796296296291E-2</v>
      </c>
      <c r="H93" s="39" t="s">
        <v>446</v>
      </c>
    </row>
    <row r="94" spans="1:8" x14ac:dyDescent="0.25">
      <c r="A94" s="31" t="s">
        <v>406</v>
      </c>
      <c r="B94" s="31" t="s">
        <v>407</v>
      </c>
      <c r="C94" s="31" t="str">
        <f t="shared" si="2"/>
        <v>93590</v>
      </c>
      <c r="D94" s="31">
        <v>93590</v>
      </c>
      <c r="E94" s="32">
        <v>45686.791134259256</v>
      </c>
      <c r="F94" s="32">
        <v>45686.858275462961</v>
      </c>
      <c r="G94" s="33">
        <v>6.7812499999999998E-2</v>
      </c>
      <c r="H94" s="39" t="s">
        <v>446</v>
      </c>
    </row>
    <row r="95" spans="1:8" x14ac:dyDescent="0.25">
      <c r="A95" s="31" t="s">
        <v>210</v>
      </c>
      <c r="B95" s="31" t="s">
        <v>211</v>
      </c>
      <c r="C95" s="31" t="str">
        <f t="shared" si="2"/>
        <v>93511</v>
      </c>
      <c r="D95" s="31">
        <v>93511</v>
      </c>
      <c r="E95" s="32">
        <v>45686.787280092591</v>
      </c>
      <c r="F95" s="32">
        <v>45686.858310185184</v>
      </c>
      <c r="G95" s="33">
        <v>7.1030092592592589E-2</v>
      </c>
      <c r="H95" s="39" t="s">
        <v>446</v>
      </c>
    </row>
    <row r="96" spans="1:8" ht="14.45" x14ac:dyDescent="0.3">
      <c r="A96" s="31" t="s">
        <v>228</v>
      </c>
      <c r="B96" s="31" t="s">
        <v>229</v>
      </c>
      <c r="C96" s="31" t="str">
        <f t="shared" si="2"/>
        <v>93522</v>
      </c>
      <c r="D96" s="31">
        <v>93522</v>
      </c>
      <c r="E96" s="32">
        <v>45686.798680555556</v>
      </c>
      <c r="F96" s="32">
        <v>45686.858287037037</v>
      </c>
      <c r="G96" s="33">
        <v>5.9594907407407409E-2</v>
      </c>
      <c r="H96" s="39" t="s">
        <v>446</v>
      </c>
    </row>
    <row r="97" spans="1:8" ht="14.45" x14ac:dyDescent="0.3">
      <c r="A97" s="31" t="s">
        <v>416</v>
      </c>
      <c r="B97" s="31" t="s">
        <v>417</v>
      </c>
      <c r="C97" s="31" t="str">
        <f t="shared" si="2"/>
        <v>93595</v>
      </c>
      <c r="D97" s="31">
        <v>93595</v>
      </c>
      <c r="E97" s="32">
        <v>45686.79173611111</v>
      </c>
      <c r="F97" s="32">
        <v>45686.858252314814</v>
      </c>
      <c r="G97" s="33">
        <v>6.7916666666666667E-2</v>
      </c>
      <c r="H97" s="39" t="s">
        <v>446</v>
      </c>
    </row>
    <row r="98" spans="1:8" ht="14.45" x14ac:dyDescent="0.3">
      <c r="A98" s="31" t="s">
        <v>410</v>
      </c>
      <c r="B98" s="31" t="s">
        <v>411</v>
      </c>
      <c r="C98" s="31" t="str">
        <f t="shared" ref="C98:C105" si="3">MID(B98,1,5)</f>
        <v>93592</v>
      </c>
      <c r="D98" s="31">
        <v>93592</v>
      </c>
      <c r="E98" s="32">
        <v>45686.788206018522</v>
      </c>
      <c r="F98" s="32">
        <v>45686.858263888891</v>
      </c>
      <c r="G98" s="33">
        <v>7.0057870370370368E-2</v>
      </c>
      <c r="H98" s="39" t="s">
        <v>446</v>
      </c>
    </row>
    <row r="99" spans="1:8" ht="14.45" x14ac:dyDescent="0.3">
      <c r="A99" s="31" t="s">
        <v>220</v>
      </c>
      <c r="B99" s="31" t="s">
        <v>221</v>
      </c>
      <c r="C99" s="31" t="str">
        <f t="shared" si="3"/>
        <v>93516</v>
      </c>
      <c r="D99" s="31">
        <v>93516</v>
      </c>
      <c r="E99" s="32">
        <v>45686.784398148149</v>
      </c>
      <c r="F99" s="32">
        <v>45686.858252314814</v>
      </c>
      <c r="G99" s="33">
        <v>7.3854166666666665E-2</v>
      </c>
      <c r="H99" s="39" t="s">
        <v>446</v>
      </c>
    </row>
    <row r="100" spans="1:8" x14ac:dyDescent="0.25">
      <c r="A100" s="31" t="s">
        <v>238</v>
      </c>
      <c r="B100" s="31" t="s">
        <v>239</v>
      </c>
      <c r="C100" s="31" t="str">
        <f t="shared" si="3"/>
        <v>93525</v>
      </c>
      <c r="D100" s="31">
        <v>93525</v>
      </c>
      <c r="E100" s="32">
        <v>45686.790902777779</v>
      </c>
      <c r="F100" s="32">
        <v>45686.858252314814</v>
      </c>
      <c r="G100" s="33">
        <v>6.7349537037037041E-2</v>
      </c>
      <c r="H100" s="39" t="s">
        <v>446</v>
      </c>
    </row>
    <row r="101" spans="1:8" x14ac:dyDescent="0.25">
      <c r="A101" s="31" t="s">
        <v>408</v>
      </c>
      <c r="B101" s="31" t="s">
        <v>409</v>
      </c>
      <c r="C101" s="31" t="str">
        <f t="shared" si="3"/>
        <v>93591</v>
      </c>
      <c r="D101" s="31">
        <v>93591</v>
      </c>
      <c r="E101" s="32">
        <v>45686.789733796293</v>
      </c>
      <c r="F101" s="32">
        <v>45686.852002314816</v>
      </c>
      <c r="G101" s="33">
        <v>6.2268518518518522E-2</v>
      </c>
      <c r="H101" s="39" t="s">
        <v>446</v>
      </c>
    </row>
    <row r="102" spans="1:8" x14ac:dyDescent="0.25">
      <c r="A102" s="31" t="s">
        <v>422</v>
      </c>
      <c r="B102" s="31" t="s">
        <v>423</v>
      </c>
      <c r="C102" s="31" t="str">
        <f t="shared" si="3"/>
        <v>93598</v>
      </c>
      <c r="D102" s="31">
        <v>93598</v>
      </c>
      <c r="E102" s="32">
        <v>45686.789166666669</v>
      </c>
      <c r="F102" s="32">
        <v>45686.858287037037</v>
      </c>
      <c r="G102" s="33">
        <v>6.9803240740740735E-2</v>
      </c>
      <c r="H102" s="39" t="s">
        <v>446</v>
      </c>
    </row>
    <row r="103" spans="1:8" x14ac:dyDescent="0.25">
      <c r="A103" s="31" t="s">
        <v>242</v>
      </c>
      <c r="B103" s="31" t="s">
        <v>243</v>
      </c>
      <c r="C103" s="31" t="str">
        <f t="shared" si="3"/>
        <v>94165</v>
      </c>
      <c r="D103" s="31">
        <v>94165</v>
      </c>
      <c r="E103" s="32">
        <v>45686.788738425923</v>
      </c>
      <c r="F103" s="32">
        <v>45686.857210648152</v>
      </c>
      <c r="G103" s="33">
        <v>6.9166666666666668E-2</v>
      </c>
      <c r="H103" s="39" t="s">
        <v>446</v>
      </c>
    </row>
    <row r="104" spans="1:8" x14ac:dyDescent="0.25">
      <c r="A104" s="31" t="s">
        <v>244</v>
      </c>
      <c r="B104" s="31" t="s">
        <v>245</v>
      </c>
      <c r="C104" s="31" t="str">
        <f t="shared" si="3"/>
        <v>93616</v>
      </c>
      <c r="D104" s="31">
        <v>93616</v>
      </c>
      <c r="E104" s="32">
        <v>45686.78460648148</v>
      </c>
      <c r="F104" s="32">
        <v>45686.859270833331</v>
      </c>
      <c r="G104" s="33">
        <v>7.4664351851851843E-2</v>
      </c>
      <c r="H104" s="39" t="s">
        <v>446</v>
      </c>
    </row>
    <row r="105" spans="1:8" x14ac:dyDescent="0.25">
      <c r="A105" s="31" t="s">
        <v>398</v>
      </c>
      <c r="B105" s="31" t="s">
        <v>399</v>
      </c>
      <c r="C105" s="31" t="str">
        <f t="shared" si="3"/>
        <v>89466</v>
      </c>
      <c r="D105" s="31">
        <v>89466</v>
      </c>
      <c r="E105" s="32">
        <v>45686.787199074075</v>
      </c>
      <c r="F105" s="32">
        <v>45686.858229166668</v>
      </c>
      <c r="G105" s="33">
        <v>6.283564814814814E-2</v>
      </c>
      <c r="H105" s="39" t="s">
        <v>446</v>
      </c>
    </row>
  </sheetData>
  <sortState ref="A1:G130">
    <sortCondition ref="A1"/>
  </sortState>
  <pageMargins left="0.31496062992125984" right="0.31496062992125984" top="0.35433070866141736" bottom="0.35433070866141736" header="0.31496062992125984" footer="0.31496062992125984"/>
  <pageSetup paperSize="9" scale="9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A68" workbookViewId="0">
      <selection activeCell="F104" sqref="F104"/>
    </sheetView>
  </sheetViews>
  <sheetFormatPr defaultRowHeight="15" x14ac:dyDescent="0.25"/>
  <cols>
    <col min="1" max="1" width="22.28515625" customWidth="1"/>
    <col min="2" max="3" width="0" hidden="1" customWidth="1"/>
    <col min="5" max="6" width="18" customWidth="1"/>
    <col min="7" max="7" width="10.42578125" customWidth="1"/>
    <col min="8" max="8" width="23.140625" style="3" customWidth="1"/>
  </cols>
  <sheetData>
    <row r="1" spans="1:9" x14ac:dyDescent="0.25">
      <c r="A1" s="30" t="s">
        <v>450</v>
      </c>
      <c r="B1" s="30" t="s">
        <v>451</v>
      </c>
      <c r="C1" s="30"/>
      <c r="D1" s="30"/>
      <c r="E1" s="30" t="s">
        <v>452</v>
      </c>
      <c r="F1" s="30" t="s">
        <v>453</v>
      </c>
      <c r="G1" s="30" t="s">
        <v>454</v>
      </c>
      <c r="H1" s="38" t="s">
        <v>903</v>
      </c>
      <c r="I1" s="20"/>
    </row>
    <row r="2" spans="1:9" ht="14.45" x14ac:dyDescent="0.3">
      <c r="A2" s="31" t="s">
        <v>252</v>
      </c>
      <c r="B2" s="31" t="s">
        <v>253</v>
      </c>
      <c r="C2" s="13" t="str">
        <f t="shared" ref="C2:C33" si="0">MID(B2,1,5)</f>
        <v>93529</v>
      </c>
      <c r="D2" s="31">
        <v>93529</v>
      </c>
      <c r="E2" s="32">
        <v>45693.311261574076</v>
      </c>
      <c r="F2" s="32">
        <v>45693.377905092595</v>
      </c>
      <c r="G2" s="33">
        <v>6.6643518518518519E-2</v>
      </c>
      <c r="H2" s="39" t="s">
        <v>446</v>
      </c>
    </row>
    <row r="3" spans="1:9" x14ac:dyDescent="0.25">
      <c r="A3" s="31" t="s">
        <v>332</v>
      </c>
      <c r="B3" s="31" t="s">
        <v>333</v>
      </c>
      <c r="C3" s="13" t="str">
        <f t="shared" si="0"/>
        <v>93556</v>
      </c>
      <c r="D3" s="31">
        <v>93556</v>
      </c>
      <c r="E3" s="32">
        <v>45693.31</v>
      </c>
      <c r="F3" s="32">
        <v>45693.377905092595</v>
      </c>
      <c r="G3" s="33">
        <v>6.789351851851852E-2</v>
      </c>
      <c r="H3" s="39" t="s">
        <v>446</v>
      </c>
      <c r="I3" s="20"/>
    </row>
    <row r="4" spans="1:9" ht="14.45" x14ac:dyDescent="0.3">
      <c r="A4" s="31" t="s">
        <v>390</v>
      </c>
      <c r="B4" s="31" t="s">
        <v>391</v>
      </c>
      <c r="C4" s="13" t="str">
        <f t="shared" si="0"/>
        <v>93583</v>
      </c>
      <c r="D4" s="31">
        <v>93583</v>
      </c>
      <c r="E4" s="32">
        <v>45693.312557870369</v>
      </c>
      <c r="F4" s="32">
        <v>45693.377858796295</v>
      </c>
      <c r="G4" s="33">
        <v>6.5300925925925915E-2</v>
      </c>
      <c r="H4" s="39" t="s">
        <v>446</v>
      </c>
      <c r="I4" s="20"/>
    </row>
    <row r="5" spans="1:9" ht="14.45" x14ac:dyDescent="0.3">
      <c r="A5" s="31" t="s">
        <v>412</v>
      </c>
      <c r="B5" s="31"/>
      <c r="C5" s="13" t="str">
        <f t="shared" si="0"/>
        <v/>
      </c>
      <c r="D5" s="31" t="s">
        <v>902</v>
      </c>
      <c r="E5" s="32">
        <v>45693.323900462965</v>
      </c>
      <c r="F5" s="32">
        <v>45693.377905092595</v>
      </c>
      <c r="G5" s="33">
        <v>5.4004629629629632E-2</v>
      </c>
      <c r="H5" s="39" t="s">
        <v>446</v>
      </c>
      <c r="I5" s="20"/>
    </row>
    <row r="6" spans="1:9" ht="14.45" x14ac:dyDescent="0.3">
      <c r="A6" s="31" t="s">
        <v>200</v>
      </c>
      <c r="B6" s="31" t="s">
        <v>201</v>
      </c>
      <c r="C6" s="13" t="str">
        <f t="shared" si="0"/>
        <v>93508</v>
      </c>
      <c r="D6" s="31">
        <v>93508</v>
      </c>
      <c r="E6" s="32">
        <v>45693.315289351849</v>
      </c>
      <c r="F6" s="32">
        <v>45693.377893518518</v>
      </c>
      <c r="G6" s="33">
        <v>6.2604166666666669E-2</v>
      </c>
      <c r="H6" s="39" t="s">
        <v>446</v>
      </c>
      <c r="I6" s="20"/>
    </row>
    <row r="7" spans="1:9" ht="14.45" x14ac:dyDescent="0.3">
      <c r="A7" s="31" t="s">
        <v>206</v>
      </c>
      <c r="B7" s="31" t="s">
        <v>207</v>
      </c>
      <c r="C7" s="13" t="str">
        <f t="shared" si="0"/>
        <v>93693</v>
      </c>
      <c r="D7" s="31">
        <v>93693</v>
      </c>
      <c r="E7" s="32">
        <v>45693.312569444446</v>
      </c>
      <c r="F7" s="32">
        <v>45693.377847222226</v>
      </c>
      <c r="G7" s="33">
        <v>6.5277777777777782E-2</v>
      </c>
      <c r="H7" s="39" t="s">
        <v>446</v>
      </c>
      <c r="I7" s="20"/>
    </row>
    <row r="8" spans="1:9" ht="14.45" x14ac:dyDescent="0.3">
      <c r="A8" s="31" t="s">
        <v>240</v>
      </c>
      <c r="B8" s="31" t="s">
        <v>241</v>
      </c>
      <c r="C8" s="13" t="str">
        <f t="shared" si="0"/>
        <v>93526</v>
      </c>
      <c r="D8" s="31">
        <v>93526</v>
      </c>
      <c r="E8" s="32">
        <v>45693.311331018522</v>
      </c>
      <c r="F8" s="32">
        <v>45693.377847222226</v>
      </c>
      <c r="G8" s="33">
        <v>6.6504629629629622E-2</v>
      </c>
      <c r="H8" s="39" t="s">
        <v>446</v>
      </c>
      <c r="I8" s="20"/>
    </row>
    <row r="9" spans="1:9" ht="14.45" x14ac:dyDescent="0.3">
      <c r="A9" s="31" t="s">
        <v>288</v>
      </c>
      <c r="B9" s="31" t="s">
        <v>289</v>
      </c>
      <c r="C9" s="13" t="str">
        <f t="shared" si="0"/>
        <v>93542</v>
      </c>
      <c r="D9" s="31">
        <v>93542</v>
      </c>
      <c r="E9" s="32">
        <v>45693.311597222222</v>
      </c>
      <c r="F9" s="32">
        <v>45693.377870370372</v>
      </c>
      <c r="G9" s="33">
        <v>6.627314814814815E-2</v>
      </c>
      <c r="H9" s="39" t="s">
        <v>446</v>
      </c>
      <c r="I9" s="20"/>
    </row>
    <row r="10" spans="1:9" x14ac:dyDescent="0.25">
      <c r="A10" s="31" t="s">
        <v>290</v>
      </c>
      <c r="B10" s="31" t="s">
        <v>291</v>
      </c>
      <c r="C10" s="13" t="str">
        <f t="shared" si="0"/>
        <v>93057</v>
      </c>
      <c r="D10" s="31">
        <v>93057</v>
      </c>
      <c r="E10" s="32">
        <v>45693.311018518521</v>
      </c>
      <c r="F10" s="32">
        <v>45693.377812500003</v>
      </c>
      <c r="G10" s="33">
        <v>6.6782407407407415E-2</v>
      </c>
      <c r="H10" s="39" t="s">
        <v>446</v>
      </c>
      <c r="I10" s="20"/>
    </row>
    <row r="11" spans="1:9" x14ac:dyDescent="0.25">
      <c r="A11" s="31" t="s">
        <v>298</v>
      </c>
      <c r="B11" s="31" t="s">
        <v>299</v>
      </c>
      <c r="C11" s="13" t="str">
        <f t="shared" si="0"/>
        <v>93546</v>
      </c>
      <c r="D11" s="31">
        <v>93546</v>
      </c>
      <c r="E11" s="32">
        <v>45693.311921296299</v>
      </c>
      <c r="F11" s="32">
        <v>45693.377905092595</v>
      </c>
      <c r="G11" s="33">
        <v>6.5972222222222224E-2</v>
      </c>
      <c r="H11" s="39" t="s">
        <v>446</v>
      </c>
      <c r="I11" s="20"/>
    </row>
    <row r="12" spans="1:9" x14ac:dyDescent="0.25">
      <c r="A12" s="31" t="s">
        <v>324</v>
      </c>
      <c r="B12" s="31" t="s">
        <v>325</v>
      </c>
      <c r="C12" s="13" t="str">
        <f t="shared" si="0"/>
        <v>93754</v>
      </c>
      <c r="D12" s="31">
        <v>93754</v>
      </c>
      <c r="E12" s="32">
        <v>45693.310011574074</v>
      </c>
      <c r="F12" s="32">
        <v>45693.377905092595</v>
      </c>
      <c r="G12" s="33">
        <v>6.8576388888888895E-2</v>
      </c>
      <c r="H12" s="39" t="s">
        <v>446</v>
      </c>
      <c r="I12" s="20"/>
    </row>
    <row r="13" spans="1:9" x14ac:dyDescent="0.25">
      <c r="A13" s="31" t="s">
        <v>370</v>
      </c>
      <c r="B13" s="31" t="s">
        <v>371</v>
      </c>
      <c r="C13" s="13" t="str">
        <f t="shared" si="0"/>
        <v>93572</v>
      </c>
      <c r="D13" s="31">
        <v>93572</v>
      </c>
      <c r="E13" s="32">
        <v>45693.314317129632</v>
      </c>
      <c r="F13" s="32">
        <v>45693.377916666665</v>
      </c>
      <c r="G13" s="33">
        <v>6.3587962962962971E-2</v>
      </c>
      <c r="H13" s="39" t="s">
        <v>446</v>
      </c>
      <c r="I13" s="20"/>
    </row>
    <row r="14" spans="1:9" ht="14.45" x14ac:dyDescent="0.3">
      <c r="A14" s="31" t="s">
        <v>348</v>
      </c>
      <c r="B14" s="31" t="s">
        <v>349</v>
      </c>
      <c r="C14" s="13" t="str">
        <f t="shared" si="0"/>
        <v>93564</v>
      </c>
      <c r="D14" s="31">
        <v>93564</v>
      </c>
      <c r="E14" s="32">
        <v>45693.310370370367</v>
      </c>
      <c r="F14" s="32">
        <v>45693.377847222226</v>
      </c>
      <c r="G14" s="33">
        <v>6.7476851851851857E-2</v>
      </c>
      <c r="H14" s="39" t="s">
        <v>446</v>
      </c>
      <c r="I14" s="20"/>
    </row>
    <row r="15" spans="1:9" ht="14.45" x14ac:dyDescent="0.3">
      <c r="A15" s="31" t="s">
        <v>404</v>
      </c>
      <c r="B15" s="31" t="s">
        <v>405</v>
      </c>
      <c r="C15" s="13" t="str">
        <f t="shared" si="0"/>
        <v>93589</v>
      </c>
      <c r="D15" s="31">
        <v>93589</v>
      </c>
      <c r="E15" s="32">
        <v>45693.309386574074</v>
      </c>
      <c r="F15" s="32">
        <v>45693.377893518518</v>
      </c>
      <c r="G15" s="33">
        <v>6.8495370370370359E-2</v>
      </c>
      <c r="H15" s="39" t="s">
        <v>446</v>
      </c>
      <c r="I15" s="20"/>
    </row>
    <row r="16" spans="1:9" x14ac:dyDescent="0.25">
      <c r="A16" s="31" t="s">
        <v>418</v>
      </c>
      <c r="B16" s="31" t="s">
        <v>419</v>
      </c>
      <c r="C16" s="13" t="str">
        <f t="shared" si="0"/>
        <v>93596</v>
      </c>
      <c r="D16" s="31">
        <v>93596</v>
      </c>
      <c r="E16" s="32">
        <v>45693.310254629629</v>
      </c>
      <c r="F16" s="32">
        <v>45693.378067129626</v>
      </c>
      <c r="G16" s="33">
        <v>6.7812499999999998E-2</v>
      </c>
      <c r="H16" s="39" t="s">
        <v>446</v>
      </c>
      <c r="I16" s="20"/>
    </row>
    <row r="17" spans="1:9" x14ac:dyDescent="0.25">
      <c r="A17" s="31" t="s">
        <v>226</v>
      </c>
      <c r="B17" s="31" t="s">
        <v>227</v>
      </c>
      <c r="C17" s="13" t="str">
        <f t="shared" si="0"/>
        <v>93521</v>
      </c>
      <c r="D17" s="31">
        <v>93521</v>
      </c>
      <c r="E17" s="32">
        <v>45693.315671296295</v>
      </c>
      <c r="F17" s="32">
        <v>45693.377835648149</v>
      </c>
      <c r="G17" s="33">
        <v>6.2164351851851853E-2</v>
      </c>
      <c r="H17" s="39" t="s">
        <v>446</v>
      </c>
      <c r="I17" s="20"/>
    </row>
    <row r="18" spans="1:9" ht="14.45" x14ac:dyDescent="0.3">
      <c r="A18" s="31" t="s">
        <v>430</v>
      </c>
      <c r="B18" s="31" t="s">
        <v>431</v>
      </c>
      <c r="C18" s="13" t="str">
        <f t="shared" si="0"/>
        <v>80852</v>
      </c>
      <c r="D18" s="31">
        <v>80852</v>
      </c>
      <c r="E18" s="32">
        <v>45693.312361111108</v>
      </c>
      <c r="F18" s="32">
        <v>45693.377951388888</v>
      </c>
      <c r="G18" s="33">
        <v>6.5578703703703708E-2</v>
      </c>
      <c r="H18" s="39" t="s">
        <v>446</v>
      </c>
      <c r="I18" s="20"/>
    </row>
    <row r="19" spans="1:9" ht="14.45" x14ac:dyDescent="0.3">
      <c r="A19" s="31" t="s">
        <v>336</v>
      </c>
      <c r="B19" s="31" t="s">
        <v>337</v>
      </c>
      <c r="C19" s="13" t="str">
        <f t="shared" si="0"/>
        <v>93560</v>
      </c>
      <c r="D19" s="31">
        <v>93560</v>
      </c>
      <c r="E19" s="32">
        <v>45693.31150462963</v>
      </c>
      <c r="F19" s="32">
        <v>45693.377835648149</v>
      </c>
      <c r="G19" s="33">
        <v>6.6319444444444445E-2</v>
      </c>
      <c r="H19" s="39" t="s">
        <v>446</v>
      </c>
      <c r="I19" s="20"/>
    </row>
    <row r="20" spans="1:9" ht="14.45" x14ac:dyDescent="0.3">
      <c r="A20" s="31" t="s">
        <v>316</v>
      </c>
      <c r="B20" s="31" t="s">
        <v>317</v>
      </c>
      <c r="C20" s="13" t="str">
        <f t="shared" si="0"/>
        <v>93552</v>
      </c>
      <c r="D20" s="31">
        <v>93552</v>
      </c>
      <c r="E20" s="32">
        <v>45693.31050925926</v>
      </c>
      <c r="F20" s="32">
        <v>45693.377928240741</v>
      </c>
      <c r="G20" s="33">
        <v>6.7407407407407416E-2</v>
      </c>
      <c r="H20" s="39" t="s">
        <v>446</v>
      </c>
      <c r="I20" s="20"/>
    </row>
    <row r="21" spans="1:9" x14ac:dyDescent="0.25">
      <c r="A21" s="31" t="s">
        <v>378</v>
      </c>
      <c r="B21" s="31" t="s">
        <v>379</v>
      </c>
      <c r="C21" s="13" t="str">
        <f t="shared" si="0"/>
        <v>93577</v>
      </c>
      <c r="D21" s="31">
        <v>93577</v>
      </c>
      <c r="E21" s="32">
        <v>45693.317141203705</v>
      </c>
      <c r="F21" s="32">
        <v>45693.391516203701</v>
      </c>
      <c r="G21" s="33">
        <v>6.1562499999999999E-2</v>
      </c>
      <c r="H21" s="39" t="s">
        <v>446</v>
      </c>
      <c r="I21" s="20"/>
    </row>
    <row r="22" spans="1:9" x14ac:dyDescent="0.25">
      <c r="A22" s="34" t="s">
        <v>272</v>
      </c>
      <c r="B22" s="34" t="s">
        <v>273</v>
      </c>
      <c r="C22" s="35" t="str">
        <f t="shared" si="0"/>
        <v>87323</v>
      </c>
      <c r="D22" s="34">
        <v>87323</v>
      </c>
      <c r="E22" s="36">
        <v>45693.347291666665</v>
      </c>
      <c r="F22" s="36">
        <v>45693.377905092595</v>
      </c>
      <c r="G22" s="37">
        <v>3.0613425925925929E-2</v>
      </c>
      <c r="H22" s="27" t="s">
        <v>447</v>
      </c>
      <c r="I22" s="20"/>
    </row>
    <row r="23" spans="1:9" x14ac:dyDescent="0.25">
      <c r="A23" s="31" t="s">
        <v>436</v>
      </c>
      <c r="B23" s="31" t="s">
        <v>437</v>
      </c>
      <c r="C23" s="13" t="str">
        <f t="shared" si="0"/>
        <v>93601</v>
      </c>
      <c r="D23" s="31">
        <v>93601</v>
      </c>
      <c r="E23" s="32">
        <v>45693.309918981482</v>
      </c>
      <c r="F23" s="32">
        <v>45693.377847222226</v>
      </c>
      <c r="G23" s="33">
        <v>6.7916666666666667E-2</v>
      </c>
      <c r="H23" s="39" t="s">
        <v>446</v>
      </c>
      <c r="I23" s="20"/>
    </row>
    <row r="24" spans="1:9" x14ac:dyDescent="0.25">
      <c r="A24" s="31" t="s">
        <v>222</v>
      </c>
      <c r="B24" s="31" t="s">
        <v>223</v>
      </c>
      <c r="C24" s="13" t="str">
        <f t="shared" si="0"/>
        <v>93518</v>
      </c>
      <c r="D24" s="31">
        <v>93518</v>
      </c>
      <c r="E24" s="32">
        <v>45693.311203703706</v>
      </c>
      <c r="F24" s="32">
        <v>45693.377870370372</v>
      </c>
      <c r="G24" s="33">
        <v>6.6655092592592599E-2</v>
      </c>
      <c r="H24" s="39" t="s">
        <v>446</v>
      </c>
      <c r="I24" s="20"/>
    </row>
    <row r="25" spans="1:9" ht="14.45" x14ac:dyDescent="0.3">
      <c r="A25" s="31" t="s">
        <v>230</v>
      </c>
      <c r="B25" s="31" t="s">
        <v>231</v>
      </c>
      <c r="C25" s="13" t="str">
        <f t="shared" si="0"/>
        <v>93930</v>
      </c>
      <c r="D25" s="31">
        <v>93930</v>
      </c>
      <c r="E25" s="32">
        <v>45693.319745370369</v>
      </c>
      <c r="F25" s="32">
        <v>45693.377951388888</v>
      </c>
      <c r="G25" s="33">
        <v>5.8194444444444444E-2</v>
      </c>
      <c r="H25" s="39" t="s">
        <v>446</v>
      </c>
      <c r="I25" s="20"/>
    </row>
    <row r="26" spans="1:9" ht="14.45" x14ac:dyDescent="0.3">
      <c r="A26" s="31" t="s">
        <v>264</v>
      </c>
      <c r="B26" s="31" t="s">
        <v>265</v>
      </c>
      <c r="C26" s="13" t="str">
        <f t="shared" si="0"/>
        <v>93536</v>
      </c>
      <c r="D26" s="31">
        <v>93536</v>
      </c>
      <c r="E26" s="32">
        <v>45693.313831018517</v>
      </c>
      <c r="F26" s="32">
        <v>45693.377858796295</v>
      </c>
      <c r="G26" s="33">
        <v>6.40162037037037E-2</v>
      </c>
      <c r="H26" s="39" t="s">
        <v>446</v>
      </c>
      <c r="I26" s="20"/>
    </row>
    <row r="27" spans="1:9" ht="14.45" x14ac:dyDescent="0.3">
      <c r="A27" s="31" t="s">
        <v>278</v>
      </c>
      <c r="B27" s="31" t="s">
        <v>279</v>
      </c>
      <c r="C27" s="13" t="str">
        <f t="shared" si="0"/>
        <v>94225</v>
      </c>
      <c r="D27" s="31">
        <v>94225</v>
      </c>
      <c r="E27" s="32">
        <v>45693.312719907408</v>
      </c>
      <c r="F27" s="32">
        <v>45693.377905092595</v>
      </c>
      <c r="G27" s="33">
        <v>6.5185185185185179E-2</v>
      </c>
      <c r="H27" s="39" t="s">
        <v>446</v>
      </c>
      <c r="I27" s="20"/>
    </row>
    <row r="28" spans="1:9" ht="14.45" x14ac:dyDescent="0.3">
      <c r="A28" s="31" t="s">
        <v>426</v>
      </c>
      <c r="B28" s="31" t="s">
        <v>427</v>
      </c>
      <c r="C28" s="13" t="str">
        <f t="shared" si="0"/>
        <v>93599</v>
      </c>
      <c r="D28" s="31">
        <v>93599</v>
      </c>
      <c r="E28" s="32">
        <v>45693.311805555553</v>
      </c>
      <c r="F28" s="32">
        <v>45693.377870370372</v>
      </c>
      <c r="G28" s="33">
        <v>6.6053240740740746E-2</v>
      </c>
      <c r="H28" s="39" t="s">
        <v>446</v>
      </c>
      <c r="I28" s="20"/>
    </row>
    <row r="29" spans="1:9" ht="14.45" x14ac:dyDescent="0.3">
      <c r="A29" s="31" t="s">
        <v>438</v>
      </c>
      <c r="B29" s="31" t="s">
        <v>439</v>
      </c>
      <c r="C29" s="13" t="str">
        <f t="shared" si="0"/>
        <v>93756</v>
      </c>
      <c r="D29" s="31">
        <v>93756</v>
      </c>
      <c r="E29" s="32">
        <v>45693.313136574077</v>
      </c>
      <c r="F29" s="32">
        <v>45693.377893518518</v>
      </c>
      <c r="G29" s="33">
        <v>6.474537037037037E-2</v>
      </c>
      <c r="H29" s="39" t="s">
        <v>446</v>
      </c>
      <c r="I29" s="20"/>
    </row>
    <row r="30" spans="1:9" x14ac:dyDescent="0.25">
      <c r="A30" s="31" t="s">
        <v>294</v>
      </c>
      <c r="B30" s="31" t="s">
        <v>295</v>
      </c>
      <c r="C30" s="13" t="str">
        <f t="shared" si="0"/>
        <v>93544</v>
      </c>
      <c r="D30" s="31">
        <v>93544</v>
      </c>
      <c r="E30" s="32">
        <v>45693.309212962966</v>
      </c>
      <c r="F30" s="32">
        <v>45693.377893518518</v>
      </c>
      <c r="G30" s="33">
        <v>6.8668981481481484E-2</v>
      </c>
      <c r="H30" s="39" t="s">
        <v>446</v>
      </c>
      <c r="I30" s="20"/>
    </row>
    <row r="31" spans="1:9" ht="14.45" x14ac:dyDescent="0.3">
      <c r="A31" s="31" t="s">
        <v>334</v>
      </c>
      <c r="B31" s="31" t="s">
        <v>335</v>
      </c>
      <c r="C31" s="13" t="str">
        <f t="shared" si="0"/>
        <v>93559</v>
      </c>
      <c r="D31" s="31">
        <v>93559</v>
      </c>
      <c r="E31" s="32">
        <v>45693.310289351852</v>
      </c>
      <c r="F31" s="32">
        <v>45693.377893518518</v>
      </c>
      <c r="G31" s="33">
        <v>6.7604166666666674E-2</v>
      </c>
      <c r="H31" s="39" t="s">
        <v>446</v>
      </c>
      <c r="I31" s="20"/>
    </row>
    <row r="32" spans="1:9" x14ac:dyDescent="0.25">
      <c r="A32" s="34" t="s">
        <v>354</v>
      </c>
      <c r="B32" s="34" t="s">
        <v>355</v>
      </c>
      <c r="C32" s="35" t="str">
        <f t="shared" si="0"/>
        <v>93568</v>
      </c>
      <c r="D32" s="34">
        <v>93568</v>
      </c>
      <c r="E32" s="36">
        <v>45693.310127314813</v>
      </c>
      <c r="F32" s="36">
        <v>45693.351203703707</v>
      </c>
      <c r="G32" s="37">
        <v>4.1064814814814811E-2</v>
      </c>
      <c r="H32" s="27" t="s">
        <v>447</v>
      </c>
      <c r="I32" s="20"/>
    </row>
    <row r="33" spans="1:9" x14ac:dyDescent="0.25">
      <c r="A33" s="31" t="s">
        <v>208</v>
      </c>
      <c r="B33" s="31" t="s">
        <v>209</v>
      </c>
      <c r="C33" s="13" t="str">
        <f t="shared" si="0"/>
        <v>93510</v>
      </c>
      <c r="D33" s="31">
        <v>93510</v>
      </c>
      <c r="E33" s="32">
        <v>45693.313587962963</v>
      </c>
      <c r="F33" s="32">
        <v>45693.378113425926</v>
      </c>
      <c r="G33" s="33">
        <v>6.519675925925926E-2</v>
      </c>
      <c r="H33" s="39" t="s">
        <v>446</v>
      </c>
      <c r="I33" s="20"/>
    </row>
    <row r="34" spans="1:9" ht="14.45" x14ac:dyDescent="0.3">
      <c r="A34" s="31" t="s">
        <v>344</v>
      </c>
      <c r="B34" s="31" t="s">
        <v>345</v>
      </c>
      <c r="C34" s="13" t="str">
        <f t="shared" ref="C34:C65" si="1">MID(B34,1,5)</f>
        <v>93562</v>
      </c>
      <c r="D34" s="31">
        <v>93562</v>
      </c>
      <c r="E34" s="32">
        <v>45693.312731481485</v>
      </c>
      <c r="F34" s="32">
        <v>45693.377916666665</v>
      </c>
      <c r="G34" s="33">
        <v>6.5185185185185179E-2</v>
      </c>
      <c r="H34" s="39" t="s">
        <v>446</v>
      </c>
      <c r="I34" s="20"/>
    </row>
    <row r="35" spans="1:9" ht="14.45" x14ac:dyDescent="0.3">
      <c r="A35" s="34" t="s">
        <v>326</v>
      </c>
      <c r="B35" s="34" t="s">
        <v>327</v>
      </c>
      <c r="C35" s="35" t="str">
        <f t="shared" si="1"/>
        <v>93557</v>
      </c>
      <c r="D35" s="34">
        <v>93557</v>
      </c>
      <c r="E35" s="36">
        <v>45693.331388888888</v>
      </c>
      <c r="F35" s="36">
        <v>45693.37777777778</v>
      </c>
      <c r="G35" s="37">
        <v>4.6377314814814809E-2</v>
      </c>
      <c r="H35" s="27" t="s">
        <v>447</v>
      </c>
      <c r="I35" s="20"/>
    </row>
    <row r="36" spans="1:9" ht="14.45" x14ac:dyDescent="0.3">
      <c r="A36" s="31" t="s">
        <v>318</v>
      </c>
      <c r="B36" s="31" t="s">
        <v>319</v>
      </c>
      <c r="C36" s="13" t="str">
        <f t="shared" si="1"/>
        <v>93553</v>
      </c>
      <c r="D36" s="31">
        <v>93553</v>
      </c>
      <c r="E36" s="32">
        <v>45693.306863425925</v>
      </c>
      <c r="F36" s="32">
        <v>45693.377881944441</v>
      </c>
      <c r="G36" s="33">
        <v>7.1018518518518522E-2</v>
      </c>
      <c r="H36" s="39" t="s">
        <v>446</v>
      </c>
      <c r="I36" s="20"/>
    </row>
    <row r="37" spans="1:9" x14ac:dyDescent="0.25">
      <c r="A37" s="31" t="s">
        <v>432</v>
      </c>
      <c r="B37" s="31" t="s">
        <v>433</v>
      </c>
      <c r="C37" s="13" t="str">
        <f t="shared" si="1"/>
        <v>93600</v>
      </c>
      <c r="D37" s="31">
        <v>93600</v>
      </c>
      <c r="E37" s="32">
        <v>45693.312951388885</v>
      </c>
      <c r="F37" s="32">
        <v>45693.377893518518</v>
      </c>
      <c r="G37" s="33">
        <v>6.4942129629629627E-2</v>
      </c>
      <c r="H37" s="39" t="s">
        <v>446</v>
      </c>
      <c r="I37" s="20"/>
    </row>
    <row r="38" spans="1:9" ht="14.45" x14ac:dyDescent="0.3">
      <c r="A38" s="31" t="s">
        <v>216</v>
      </c>
      <c r="B38" s="31" t="s">
        <v>217</v>
      </c>
      <c r="C38" s="13" t="str">
        <f t="shared" si="1"/>
        <v>93514</v>
      </c>
      <c r="D38" s="31">
        <v>93514</v>
      </c>
      <c r="E38" s="32">
        <v>45693.321157407408</v>
      </c>
      <c r="F38" s="32">
        <v>45693.380127314813</v>
      </c>
      <c r="G38" s="33">
        <v>5.8958333333333335E-2</v>
      </c>
      <c r="H38" s="39" t="s">
        <v>446</v>
      </c>
      <c r="I38" s="20"/>
    </row>
    <row r="39" spans="1:9" x14ac:dyDescent="0.25">
      <c r="A39" s="31" t="s">
        <v>218</v>
      </c>
      <c r="B39" s="31" t="s">
        <v>219</v>
      </c>
      <c r="C39" s="13" t="str">
        <f t="shared" si="1"/>
        <v>93515</v>
      </c>
      <c r="D39" s="31">
        <v>93515</v>
      </c>
      <c r="E39" s="32">
        <v>45693.310231481482</v>
      </c>
      <c r="F39" s="32">
        <v>45693.377858796295</v>
      </c>
      <c r="G39" s="33">
        <v>6.761574074074074E-2</v>
      </c>
      <c r="H39" s="39" t="s">
        <v>446</v>
      </c>
      <c r="I39" s="20"/>
    </row>
    <row r="40" spans="1:9" ht="14.45" x14ac:dyDescent="0.3">
      <c r="A40" s="31" t="s">
        <v>254</v>
      </c>
      <c r="B40" s="31" t="s">
        <v>255</v>
      </c>
      <c r="C40" s="13" t="str">
        <f t="shared" si="1"/>
        <v>93530</v>
      </c>
      <c r="D40" s="31">
        <v>93530</v>
      </c>
      <c r="E40" s="32">
        <v>45693.312789351854</v>
      </c>
      <c r="F40" s="32">
        <v>45693.377905092595</v>
      </c>
      <c r="G40" s="33">
        <v>6.5115740740740738E-2</v>
      </c>
      <c r="H40" s="39" t="s">
        <v>446</v>
      </c>
      <c r="I40" s="20"/>
    </row>
    <row r="41" spans="1:9" ht="14.45" x14ac:dyDescent="0.3">
      <c r="A41" s="31" t="s">
        <v>268</v>
      </c>
      <c r="B41" s="31" t="s">
        <v>269</v>
      </c>
      <c r="C41" s="13" t="str">
        <f t="shared" si="1"/>
        <v>93538</v>
      </c>
      <c r="D41" s="31">
        <v>93538</v>
      </c>
      <c r="E41" s="32">
        <v>45693.309374999997</v>
      </c>
      <c r="F41" s="32">
        <v>45693.377847222226</v>
      </c>
      <c r="G41" s="33">
        <v>6.8472222222222226E-2</v>
      </c>
      <c r="H41" s="39" t="s">
        <v>446</v>
      </c>
      <c r="I41" s="20"/>
    </row>
    <row r="42" spans="1:9" ht="14.45" x14ac:dyDescent="0.3">
      <c r="A42" s="31" t="s">
        <v>276</v>
      </c>
      <c r="B42" s="31" t="s">
        <v>277</v>
      </c>
      <c r="C42" s="13" t="str">
        <f t="shared" si="1"/>
        <v>93540</v>
      </c>
      <c r="D42" s="31">
        <v>93540</v>
      </c>
      <c r="E42" s="32">
        <v>45693.3128125</v>
      </c>
      <c r="F42" s="32">
        <v>45693.381898148145</v>
      </c>
      <c r="G42" s="33">
        <v>6.9074074074074079E-2</v>
      </c>
      <c r="H42" s="39" t="s">
        <v>446</v>
      </c>
      <c r="I42" s="20"/>
    </row>
    <row r="43" spans="1:9" x14ac:dyDescent="0.25">
      <c r="A43" s="31" t="s">
        <v>292</v>
      </c>
      <c r="B43" s="31" t="s">
        <v>293</v>
      </c>
      <c r="C43" s="13" t="str">
        <f t="shared" si="1"/>
        <v>93543</v>
      </c>
      <c r="D43" s="31">
        <v>93543</v>
      </c>
      <c r="E43" s="32">
        <v>45693.310532407406</v>
      </c>
      <c r="F43" s="32">
        <v>45693.379247685189</v>
      </c>
      <c r="G43" s="33">
        <v>6.8715277777777778E-2</v>
      </c>
      <c r="H43" s="39" t="s">
        <v>446</v>
      </c>
      <c r="I43" s="20"/>
    </row>
    <row r="44" spans="1:9" x14ac:dyDescent="0.25">
      <c r="A44" s="31" t="s">
        <v>320</v>
      </c>
      <c r="B44" s="31" t="s">
        <v>321</v>
      </c>
      <c r="C44" s="13" t="str">
        <f t="shared" si="1"/>
        <v>93554</v>
      </c>
      <c r="D44" s="31">
        <v>93554</v>
      </c>
      <c r="E44" s="32">
        <v>45693.311550925922</v>
      </c>
      <c r="F44" s="32">
        <v>45693.377870370372</v>
      </c>
      <c r="G44" s="33">
        <v>6.700231481481482E-2</v>
      </c>
      <c r="H44" s="39" t="s">
        <v>446</v>
      </c>
      <c r="I44" s="20"/>
    </row>
    <row r="45" spans="1:9" ht="14.45" x14ac:dyDescent="0.3">
      <c r="A45" s="31" t="s">
        <v>356</v>
      </c>
      <c r="B45" s="31" t="s">
        <v>357</v>
      </c>
      <c r="C45" s="13" t="str">
        <f t="shared" si="1"/>
        <v>93569</v>
      </c>
      <c r="D45" s="31">
        <v>93569</v>
      </c>
      <c r="E45" s="32">
        <v>45693.311597222222</v>
      </c>
      <c r="F45" s="32">
        <v>45693.378888888888</v>
      </c>
      <c r="G45" s="33">
        <v>6.7291666666666666E-2</v>
      </c>
      <c r="H45" s="39" t="s">
        <v>446</v>
      </c>
      <c r="I45" s="20"/>
    </row>
    <row r="46" spans="1:9" ht="14.45" x14ac:dyDescent="0.3">
      <c r="A46" s="31" t="s">
        <v>362</v>
      </c>
      <c r="B46" s="31" t="s">
        <v>363</v>
      </c>
      <c r="C46" s="13" t="str">
        <f t="shared" si="1"/>
        <v>93755</v>
      </c>
      <c r="D46" s="31">
        <v>93755</v>
      </c>
      <c r="E46" s="32">
        <v>45693.305393518516</v>
      </c>
      <c r="F46" s="32">
        <v>45693.387881944444</v>
      </c>
      <c r="G46" s="33">
        <v>8.2476851851851843E-2</v>
      </c>
      <c r="H46" s="39" t="s">
        <v>446</v>
      </c>
      <c r="I46" s="20"/>
    </row>
    <row r="47" spans="1:9" x14ac:dyDescent="0.25">
      <c r="A47" s="31" t="s">
        <v>376</v>
      </c>
      <c r="B47" s="31" t="s">
        <v>377</v>
      </c>
      <c r="C47" s="13" t="str">
        <f t="shared" si="1"/>
        <v>93576</v>
      </c>
      <c r="D47" s="31">
        <v>93576</v>
      </c>
      <c r="E47" s="32">
        <v>45693.312407407408</v>
      </c>
      <c r="F47" s="32">
        <v>45693.377881944441</v>
      </c>
      <c r="G47" s="33">
        <v>6.5462962962962959E-2</v>
      </c>
      <c r="H47" s="39" t="s">
        <v>446</v>
      </c>
      <c r="I47" s="20"/>
    </row>
    <row r="48" spans="1:9" x14ac:dyDescent="0.25">
      <c r="A48" s="31" t="s">
        <v>392</v>
      </c>
      <c r="B48" s="31" t="s">
        <v>393</v>
      </c>
      <c r="C48" s="13" t="str">
        <f t="shared" si="1"/>
        <v>93584</v>
      </c>
      <c r="D48" s="31">
        <v>93584</v>
      </c>
      <c r="E48" s="32">
        <v>45693.310937499999</v>
      </c>
      <c r="F48" s="32">
        <v>45693.377835648149</v>
      </c>
      <c r="G48" s="33">
        <v>6.6886574074074071E-2</v>
      </c>
      <c r="H48" s="39" t="s">
        <v>446</v>
      </c>
      <c r="I48" s="20"/>
    </row>
    <row r="49" spans="1:9" x14ac:dyDescent="0.25">
      <c r="A49" s="31" t="s">
        <v>396</v>
      </c>
      <c r="B49" s="31" t="s">
        <v>397</v>
      </c>
      <c r="C49" s="13" t="str">
        <f t="shared" si="1"/>
        <v>93585</v>
      </c>
      <c r="D49" s="31">
        <v>93585</v>
      </c>
      <c r="E49" s="32">
        <v>45693.311944444446</v>
      </c>
      <c r="F49" s="32">
        <v>45693.377881944441</v>
      </c>
      <c r="G49" s="33">
        <v>6.5937499999999996E-2</v>
      </c>
      <c r="H49" s="39" t="s">
        <v>446</v>
      </c>
      <c r="I49" s="20"/>
    </row>
    <row r="50" spans="1:9" ht="14.45" x14ac:dyDescent="0.3">
      <c r="A50" s="31" t="s">
        <v>428</v>
      </c>
      <c r="B50" s="31" t="s">
        <v>429</v>
      </c>
      <c r="C50" s="13" t="str">
        <f t="shared" si="1"/>
        <v>93667</v>
      </c>
      <c r="D50" s="31">
        <v>93667</v>
      </c>
      <c r="E50" s="32">
        <v>45693.310162037036</v>
      </c>
      <c r="F50" s="32">
        <v>45693.37572916667</v>
      </c>
      <c r="G50" s="33">
        <v>6.5567129629629628E-2</v>
      </c>
      <c r="H50" s="39" t="s">
        <v>446</v>
      </c>
      <c r="I50" s="20"/>
    </row>
    <row r="51" spans="1:9" ht="14.45" x14ac:dyDescent="0.3">
      <c r="A51" s="31" t="s">
        <v>374</v>
      </c>
      <c r="B51" s="31" t="s">
        <v>375</v>
      </c>
      <c r="C51" s="13" t="str">
        <f t="shared" si="1"/>
        <v>93575</v>
      </c>
      <c r="D51" s="31">
        <v>93575</v>
      </c>
      <c r="E51" s="32">
        <v>45693.314398148148</v>
      </c>
      <c r="F51" s="32">
        <v>45693.377905092595</v>
      </c>
      <c r="G51" s="33">
        <v>6.3506944444444449E-2</v>
      </c>
      <c r="H51" s="39" t="s">
        <v>446</v>
      </c>
      <c r="I51" s="20"/>
    </row>
    <row r="52" spans="1:9" ht="14.45" x14ac:dyDescent="0.3">
      <c r="A52" s="31" t="s">
        <v>204</v>
      </c>
      <c r="B52" s="31" t="s">
        <v>205</v>
      </c>
      <c r="C52" s="13" t="str">
        <f t="shared" si="1"/>
        <v>93509</v>
      </c>
      <c r="D52" s="31">
        <v>93509</v>
      </c>
      <c r="E52" s="32">
        <v>45693.312939814816</v>
      </c>
      <c r="F52" s="32">
        <v>45693.377893518518</v>
      </c>
      <c r="G52" s="33">
        <v>6.4942129629629627E-2</v>
      </c>
      <c r="H52" s="39" t="s">
        <v>446</v>
      </c>
      <c r="I52" s="20"/>
    </row>
    <row r="53" spans="1:9" ht="14.45" x14ac:dyDescent="0.3">
      <c r="A53" s="31" t="s">
        <v>314</v>
      </c>
      <c r="B53" s="31" t="s">
        <v>315</v>
      </c>
      <c r="C53" s="13" t="str">
        <f t="shared" si="1"/>
        <v>90771</v>
      </c>
      <c r="D53" s="31">
        <v>90771</v>
      </c>
      <c r="E53" s="32">
        <v>45693.313483796293</v>
      </c>
      <c r="F53" s="32">
        <v>45693.377870370372</v>
      </c>
      <c r="G53" s="33">
        <v>6.4375000000000002E-2</v>
      </c>
      <c r="H53" s="39" t="s">
        <v>446</v>
      </c>
      <c r="I53" s="20"/>
    </row>
    <row r="54" spans="1:9" ht="14.45" x14ac:dyDescent="0.3">
      <c r="A54" s="31" t="s">
        <v>386</v>
      </c>
      <c r="B54" s="31" t="s">
        <v>387</v>
      </c>
      <c r="C54" s="13" t="str">
        <f t="shared" si="1"/>
        <v>93582</v>
      </c>
      <c r="D54" s="31">
        <v>93582</v>
      </c>
      <c r="E54" s="32">
        <v>45693.313530092593</v>
      </c>
      <c r="F54" s="32">
        <v>45693.377916666665</v>
      </c>
      <c r="G54" s="33">
        <v>6.4375000000000002E-2</v>
      </c>
      <c r="H54" s="39" t="s">
        <v>446</v>
      </c>
      <c r="I54" s="20"/>
    </row>
    <row r="55" spans="1:9" x14ac:dyDescent="0.25">
      <c r="A55" s="31" t="s">
        <v>424</v>
      </c>
      <c r="B55" s="31" t="s">
        <v>425</v>
      </c>
      <c r="C55" s="13" t="str">
        <f t="shared" si="1"/>
        <v>92890</v>
      </c>
      <c r="D55" s="31">
        <v>92890</v>
      </c>
      <c r="E55" s="32">
        <v>45693.31077546296</v>
      </c>
      <c r="F55" s="32">
        <v>45693.377870370372</v>
      </c>
      <c r="G55" s="33">
        <v>6.7083333333333328E-2</v>
      </c>
      <c r="H55" s="39" t="s">
        <v>446</v>
      </c>
      <c r="I55" s="20"/>
    </row>
    <row r="56" spans="1:9" ht="14.45" x14ac:dyDescent="0.3">
      <c r="A56" s="34" t="s">
        <v>372</v>
      </c>
      <c r="B56" s="34" t="s">
        <v>373</v>
      </c>
      <c r="C56" s="35" t="str">
        <f t="shared" si="1"/>
        <v>93574</v>
      </c>
      <c r="D56" s="34">
        <v>93574</v>
      </c>
      <c r="E56" s="36">
        <v>45693.309074074074</v>
      </c>
      <c r="F56" s="36">
        <v>45693.379444444443</v>
      </c>
      <c r="G56" s="37">
        <v>7.0416666666666669E-2</v>
      </c>
      <c r="H56" s="27" t="s">
        <v>447</v>
      </c>
      <c r="I56" s="20"/>
    </row>
    <row r="57" spans="1:9" ht="14.45" x14ac:dyDescent="0.3">
      <c r="A57" s="31" t="s">
        <v>250</v>
      </c>
      <c r="B57" s="31" t="s">
        <v>251</v>
      </c>
      <c r="C57" s="13" t="str">
        <f t="shared" si="1"/>
        <v>93931</v>
      </c>
      <c r="D57" s="31">
        <v>93931</v>
      </c>
      <c r="E57" s="32">
        <v>45693.31113425926</v>
      </c>
      <c r="F57" s="32">
        <v>45693.377835648149</v>
      </c>
      <c r="G57" s="33">
        <v>6.6689814814814813E-2</v>
      </c>
      <c r="H57" s="39" t="s">
        <v>446</v>
      </c>
      <c r="I57" s="20"/>
    </row>
    <row r="58" spans="1:9" ht="14.45" x14ac:dyDescent="0.3">
      <c r="A58" s="31" t="s">
        <v>262</v>
      </c>
      <c r="B58" s="31" t="s">
        <v>263</v>
      </c>
      <c r="C58" s="13" t="str">
        <f t="shared" si="1"/>
        <v>93535</v>
      </c>
      <c r="D58" s="31">
        <v>93535</v>
      </c>
      <c r="E58" s="32">
        <v>45693.312777777777</v>
      </c>
      <c r="F58" s="32">
        <v>45693.377881944441</v>
      </c>
      <c r="G58" s="33">
        <v>6.5104166666666671E-2</v>
      </c>
      <c r="H58" s="39" t="s">
        <v>446</v>
      </c>
      <c r="I58" s="20"/>
    </row>
    <row r="59" spans="1:9" ht="14.45" x14ac:dyDescent="0.3">
      <c r="A59" s="31" t="s">
        <v>308</v>
      </c>
      <c r="B59" s="31" t="s">
        <v>309</v>
      </c>
      <c r="C59" s="13" t="str">
        <f t="shared" si="1"/>
        <v>93550</v>
      </c>
      <c r="D59" s="31">
        <v>93550</v>
      </c>
      <c r="E59" s="32">
        <v>45693.30672453704</v>
      </c>
      <c r="F59" s="32">
        <v>45693.377893518518</v>
      </c>
      <c r="G59" s="33">
        <v>7.1157407407407405E-2</v>
      </c>
      <c r="H59" s="39" t="s">
        <v>446</v>
      </c>
      <c r="I59" s="20"/>
    </row>
    <row r="60" spans="1:9" ht="14.45" x14ac:dyDescent="0.3">
      <c r="A60" s="34" t="s">
        <v>384</v>
      </c>
      <c r="B60" s="34" t="s">
        <v>385</v>
      </c>
      <c r="C60" s="35" t="str">
        <f t="shared" si="1"/>
        <v>93581</v>
      </c>
      <c r="D60" s="34">
        <v>93581</v>
      </c>
      <c r="E60" s="36">
        <v>45693.352048611108</v>
      </c>
      <c r="F60" s="36">
        <v>45693.377881944441</v>
      </c>
      <c r="G60" s="37">
        <v>2.5833333333333333E-2</v>
      </c>
      <c r="H60" s="27" t="s">
        <v>447</v>
      </c>
      <c r="I60" s="20"/>
    </row>
    <row r="61" spans="1:9" ht="14.45" x14ac:dyDescent="0.3">
      <c r="A61" s="31" t="s">
        <v>236</v>
      </c>
      <c r="B61" s="31" t="s">
        <v>237</v>
      </c>
      <c r="C61" s="13" t="str">
        <f t="shared" si="1"/>
        <v>93524</v>
      </c>
      <c r="D61" s="31">
        <v>93524</v>
      </c>
      <c r="E61" s="32">
        <v>45693.306435185186</v>
      </c>
      <c r="F61" s="32">
        <v>45693.377905092595</v>
      </c>
      <c r="G61" s="33">
        <v>7.1469907407407399E-2</v>
      </c>
      <c r="H61" s="39" t="s">
        <v>446</v>
      </c>
      <c r="I61" s="20"/>
    </row>
    <row r="62" spans="1:9" ht="14.45" x14ac:dyDescent="0.3">
      <c r="A62" s="31" t="s">
        <v>248</v>
      </c>
      <c r="B62" s="31" t="s">
        <v>249</v>
      </c>
      <c r="C62" s="13" t="str">
        <f t="shared" si="1"/>
        <v>93528</v>
      </c>
      <c r="D62" s="31">
        <v>93528</v>
      </c>
      <c r="E62" s="32">
        <v>45693.310104166667</v>
      </c>
      <c r="F62" s="32">
        <v>45693.377858796295</v>
      </c>
      <c r="G62" s="33">
        <v>6.7754629629629637E-2</v>
      </c>
      <c r="H62" s="39" t="s">
        <v>446</v>
      </c>
      <c r="I62" s="20"/>
    </row>
    <row r="63" spans="1:9" x14ac:dyDescent="0.25">
      <c r="A63" s="31" t="s">
        <v>232</v>
      </c>
      <c r="B63" s="31"/>
      <c r="C63" s="13" t="str">
        <f t="shared" si="1"/>
        <v/>
      </c>
      <c r="D63" s="31" t="s">
        <v>902</v>
      </c>
      <c r="E63" s="32">
        <v>45693.309305555558</v>
      </c>
      <c r="F63" s="32">
        <v>45693.377881944441</v>
      </c>
      <c r="G63" s="33">
        <v>6.8564814814814815E-2</v>
      </c>
      <c r="H63" s="39" t="s">
        <v>446</v>
      </c>
      <c r="I63" s="20"/>
    </row>
    <row r="64" spans="1:9" ht="14.45" x14ac:dyDescent="0.3">
      <c r="A64" s="31" t="s">
        <v>258</v>
      </c>
      <c r="B64" s="31" t="s">
        <v>259</v>
      </c>
      <c r="C64" s="13" t="str">
        <f t="shared" si="1"/>
        <v>93533</v>
      </c>
      <c r="D64" s="31">
        <v>93533</v>
      </c>
      <c r="E64" s="32">
        <v>45693.315462962964</v>
      </c>
      <c r="F64" s="32">
        <v>45693.377905092595</v>
      </c>
      <c r="G64" s="33">
        <v>6.2430555555555552E-2</v>
      </c>
      <c r="H64" s="39" t="s">
        <v>446</v>
      </c>
      <c r="I64" s="20"/>
    </row>
    <row r="65" spans="1:9" ht="14.45" x14ac:dyDescent="0.3">
      <c r="A65" s="31" t="s">
        <v>282</v>
      </c>
      <c r="B65" s="31" t="s">
        <v>283</v>
      </c>
      <c r="C65" s="13" t="str">
        <f t="shared" si="1"/>
        <v>94163</v>
      </c>
      <c r="D65" s="31">
        <v>94163</v>
      </c>
      <c r="E65" s="32">
        <v>45693.309490740743</v>
      </c>
      <c r="F65" s="32">
        <v>45693.377893518518</v>
      </c>
      <c r="G65" s="33">
        <v>6.9074074074074079E-2</v>
      </c>
      <c r="H65" s="39" t="s">
        <v>446</v>
      </c>
      <c r="I65" s="20"/>
    </row>
    <row r="66" spans="1:9" ht="14.45" x14ac:dyDescent="0.3">
      <c r="A66" s="31" t="s">
        <v>350</v>
      </c>
      <c r="B66" s="31" t="s">
        <v>351</v>
      </c>
      <c r="C66" s="13" t="str">
        <f t="shared" ref="C66:C97" si="2">MID(B66,1,5)</f>
        <v>93565</v>
      </c>
      <c r="D66" s="31">
        <v>93565</v>
      </c>
      <c r="E66" s="32">
        <v>45693.312222222223</v>
      </c>
      <c r="F66" s="32">
        <v>45693.377870370372</v>
      </c>
      <c r="G66" s="33">
        <v>6.5648148148148136E-2</v>
      </c>
      <c r="H66" s="39" t="s">
        <v>446</v>
      </c>
      <c r="I66" s="20"/>
    </row>
    <row r="67" spans="1:9" ht="14.45" x14ac:dyDescent="0.3">
      <c r="A67" s="31" t="s">
        <v>214</v>
      </c>
      <c r="B67" s="31" t="s">
        <v>215</v>
      </c>
      <c r="C67" s="13" t="str">
        <f t="shared" si="2"/>
        <v>93513</v>
      </c>
      <c r="D67" s="31">
        <v>93513</v>
      </c>
      <c r="E67" s="32">
        <v>45693.310266203705</v>
      </c>
      <c r="F67" s="32">
        <v>45693.377905092595</v>
      </c>
      <c r="G67" s="33">
        <v>6.5474537037037039E-2</v>
      </c>
      <c r="H67" s="39" t="s">
        <v>446</v>
      </c>
      <c r="I67" s="20"/>
    </row>
    <row r="68" spans="1:9" x14ac:dyDescent="0.25">
      <c r="A68" s="31" t="s">
        <v>328</v>
      </c>
      <c r="B68" s="31" t="s">
        <v>329</v>
      </c>
      <c r="C68" s="13" t="str">
        <f t="shared" si="2"/>
        <v>93558</v>
      </c>
      <c r="D68" s="31">
        <v>93558</v>
      </c>
      <c r="E68" s="32">
        <v>45693.31590277778</v>
      </c>
      <c r="F68" s="32">
        <v>45693.377847222226</v>
      </c>
      <c r="G68" s="33">
        <v>6.1932870370370374E-2</v>
      </c>
      <c r="H68" s="39" t="s">
        <v>446</v>
      </c>
      <c r="I68" s="20"/>
    </row>
    <row r="69" spans="1:9" ht="14.45" x14ac:dyDescent="0.3">
      <c r="A69" s="31" t="s">
        <v>368</v>
      </c>
      <c r="B69" s="31" t="s">
        <v>369</v>
      </c>
      <c r="C69" s="13" t="str">
        <f t="shared" si="2"/>
        <v>93571</v>
      </c>
      <c r="D69" s="31">
        <v>93571</v>
      </c>
      <c r="E69" s="32">
        <v>45693.312106481484</v>
      </c>
      <c r="F69" s="32">
        <v>45693.377881944441</v>
      </c>
      <c r="G69" s="33">
        <v>6.5763888888888886E-2</v>
      </c>
      <c r="H69" s="39" t="s">
        <v>446</v>
      </c>
      <c r="I69" s="20"/>
    </row>
    <row r="70" spans="1:9" ht="14.45" x14ac:dyDescent="0.3">
      <c r="A70" s="31" t="s">
        <v>402</v>
      </c>
      <c r="B70" s="31" t="s">
        <v>403</v>
      </c>
      <c r="C70" s="13" t="str">
        <f t="shared" si="2"/>
        <v>93588</v>
      </c>
      <c r="D70" s="31">
        <v>93588</v>
      </c>
      <c r="E70" s="32">
        <v>45693.312071759261</v>
      </c>
      <c r="F70" s="32">
        <v>45693.377881944441</v>
      </c>
      <c r="G70" s="33">
        <v>6.581018518518518E-2</v>
      </c>
      <c r="H70" s="39" t="s">
        <v>446</v>
      </c>
      <c r="I70" s="20"/>
    </row>
    <row r="71" spans="1:9" ht="14.45" x14ac:dyDescent="0.3">
      <c r="A71" s="31" t="s">
        <v>224</v>
      </c>
      <c r="B71" s="31" t="s">
        <v>225</v>
      </c>
      <c r="C71" s="13" t="str">
        <f t="shared" si="2"/>
        <v>93519</v>
      </c>
      <c r="D71" s="31">
        <v>93519</v>
      </c>
      <c r="E71" s="32">
        <v>45693.310474537036</v>
      </c>
      <c r="F71" s="32">
        <v>45693.377893518518</v>
      </c>
      <c r="G71" s="33">
        <v>6.7407407407407416E-2</v>
      </c>
      <c r="H71" s="39" t="s">
        <v>446</v>
      </c>
      <c r="I71" s="20"/>
    </row>
    <row r="72" spans="1:9" ht="14.45" x14ac:dyDescent="0.3">
      <c r="A72" s="31" t="s">
        <v>270</v>
      </c>
      <c r="B72" s="31" t="s">
        <v>271</v>
      </c>
      <c r="C72" s="13" t="str">
        <f t="shared" si="2"/>
        <v>94164</v>
      </c>
      <c r="D72" s="31">
        <v>94164</v>
      </c>
      <c r="E72" s="32">
        <v>45693.308923611112</v>
      </c>
      <c r="F72" s="32">
        <v>45693.377847222226</v>
      </c>
      <c r="G72" s="33">
        <v>6.8923611111111116E-2</v>
      </c>
      <c r="H72" s="39" t="s">
        <v>446</v>
      </c>
      <c r="I72" s="20"/>
    </row>
    <row r="73" spans="1:9" x14ac:dyDescent="0.25">
      <c r="A73" s="31" t="s">
        <v>296</v>
      </c>
      <c r="B73" s="31" t="s">
        <v>297</v>
      </c>
      <c r="C73" s="13" t="str">
        <f t="shared" si="2"/>
        <v>93545</v>
      </c>
      <c r="D73" s="31">
        <v>93545</v>
      </c>
      <c r="E73" s="32">
        <v>45693.312592592592</v>
      </c>
      <c r="F73" s="32">
        <v>45693.377847222226</v>
      </c>
      <c r="G73" s="33">
        <v>6.5254629629629635E-2</v>
      </c>
      <c r="H73" s="39" t="s">
        <v>446</v>
      </c>
      <c r="I73" s="20"/>
    </row>
    <row r="74" spans="1:9" ht="14.45" x14ac:dyDescent="0.3">
      <c r="A74" s="31" t="s">
        <v>330</v>
      </c>
      <c r="B74" s="31" t="s">
        <v>331</v>
      </c>
      <c r="C74" s="13" t="str">
        <f t="shared" si="2"/>
        <v>91793</v>
      </c>
      <c r="D74" s="31">
        <v>91793</v>
      </c>
      <c r="E74" s="32">
        <v>45693.31591435185</v>
      </c>
      <c r="F74" s="32">
        <v>45693.377858796295</v>
      </c>
      <c r="G74" s="33">
        <v>6.1944444444444441E-2</v>
      </c>
      <c r="H74" s="39" t="s">
        <v>446</v>
      </c>
      <c r="I74" s="20"/>
    </row>
    <row r="75" spans="1:9" ht="14.45" x14ac:dyDescent="0.3">
      <c r="A75" s="31" t="s">
        <v>346</v>
      </c>
      <c r="B75" s="31" t="s">
        <v>347</v>
      </c>
      <c r="C75" s="13" t="str">
        <f t="shared" si="2"/>
        <v>93563</v>
      </c>
      <c r="D75" s="31">
        <v>93563</v>
      </c>
      <c r="E75" s="32">
        <v>45693.312719907408</v>
      </c>
      <c r="F75" s="32">
        <v>45693.378136574072</v>
      </c>
      <c r="G75" s="33">
        <v>6.5405092592592584E-2</v>
      </c>
      <c r="H75" s="39" t="s">
        <v>446</v>
      </c>
      <c r="I75" s="20"/>
    </row>
    <row r="76" spans="1:9" ht="14.45" x14ac:dyDescent="0.3">
      <c r="A76" s="31" t="s">
        <v>358</v>
      </c>
      <c r="B76" s="31" t="s">
        <v>359</v>
      </c>
      <c r="C76" s="13" t="str">
        <f t="shared" si="2"/>
        <v>93570</v>
      </c>
      <c r="D76" s="31">
        <v>93570</v>
      </c>
      <c r="E76" s="32">
        <v>45693.312581018516</v>
      </c>
      <c r="F76" s="32">
        <v>45693.377893518518</v>
      </c>
      <c r="G76" s="33">
        <v>6.5312499999999996E-2</v>
      </c>
      <c r="H76" s="39" t="s">
        <v>446</v>
      </c>
      <c r="I76" s="20"/>
    </row>
    <row r="77" spans="1:9" ht="14.45" x14ac:dyDescent="0.3">
      <c r="A77" s="31" t="s">
        <v>420</v>
      </c>
      <c r="B77" s="31" t="s">
        <v>421</v>
      </c>
      <c r="C77" s="13" t="str">
        <f t="shared" si="2"/>
        <v>93597</v>
      </c>
      <c r="D77" s="31">
        <v>93597</v>
      </c>
      <c r="E77" s="32">
        <v>45693.311006944445</v>
      </c>
      <c r="F77" s="32">
        <v>45693.377847222226</v>
      </c>
      <c r="G77" s="33">
        <v>6.7534722222222218E-2</v>
      </c>
      <c r="H77" s="39" t="s">
        <v>446</v>
      </c>
      <c r="I77" s="20"/>
    </row>
    <row r="78" spans="1:9" ht="14.45" x14ac:dyDescent="0.3">
      <c r="A78" s="31" t="s">
        <v>444</v>
      </c>
      <c r="B78" s="31"/>
      <c r="C78" s="13" t="str">
        <f t="shared" si="2"/>
        <v/>
      </c>
      <c r="D78" s="31" t="s">
        <v>902</v>
      </c>
      <c r="E78" s="32">
        <v>45693.308530092596</v>
      </c>
      <c r="F78" s="32">
        <v>45693.377893518518</v>
      </c>
      <c r="G78" s="33">
        <v>6.9363425925925926E-2</v>
      </c>
      <c r="H78" s="39" t="s">
        <v>446</v>
      </c>
      <c r="I78" s="20"/>
    </row>
    <row r="79" spans="1:9" ht="14.45" x14ac:dyDescent="0.3">
      <c r="A79" s="31" t="s">
        <v>342</v>
      </c>
      <c r="B79" s="31" t="s">
        <v>343</v>
      </c>
      <c r="C79" s="13" t="str">
        <f t="shared" si="2"/>
        <v>93561</v>
      </c>
      <c r="D79" s="31">
        <v>93561</v>
      </c>
      <c r="E79" s="32">
        <v>45693.310752314814</v>
      </c>
      <c r="F79" s="32">
        <v>45693.377881944441</v>
      </c>
      <c r="G79" s="33">
        <v>6.7129629629629636E-2</v>
      </c>
      <c r="H79" s="39" t="s">
        <v>446</v>
      </c>
      <c r="I79" s="20"/>
    </row>
    <row r="80" spans="1:9" x14ac:dyDescent="0.25">
      <c r="A80" s="31" t="s">
        <v>302</v>
      </c>
      <c r="B80" s="31" t="s">
        <v>303</v>
      </c>
      <c r="C80" s="13" t="str">
        <f t="shared" si="2"/>
        <v>93060</v>
      </c>
      <c r="D80" s="31">
        <v>93060</v>
      </c>
      <c r="E80" s="32">
        <v>45693.310879629629</v>
      </c>
      <c r="F80" s="32">
        <v>45693.377835648149</v>
      </c>
      <c r="G80" s="33">
        <v>6.6956018518518512E-2</v>
      </c>
      <c r="H80" s="39" t="s">
        <v>446</v>
      </c>
      <c r="I80" s="20"/>
    </row>
    <row r="81" spans="1:9" x14ac:dyDescent="0.25">
      <c r="A81" s="31" t="s">
        <v>440</v>
      </c>
      <c r="B81" s="31" t="s">
        <v>441</v>
      </c>
      <c r="C81" s="13" t="str">
        <f t="shared" si="2"/>
        <v>93602</v>
      </c>
      <c r="D81" s="31">
        <v>93602</v>
      </c>
      <c r="E81" s="32">
        <v>45693.310023148151</v>
      </c>
      <c r="F81" s="32">
        <v>45693.377465277779</v>
      </c>
      <c r="G81" s="33">
        <v>6.7430555555555563E-2</v>
      </c>
      <c r="H81" s="39" t="s">
        <v>446</v>
      </c>
      <c r="I81" s="20"/>
    </row>
    <row r="82" spans="1:9" ht="14.45" x14ac:dyDescent="0.3">
      <c r="A82" s="31" t="s">
        <v>284</v>
      </c>
      <c r="B82" s="31" t="s">
        <v>285</v>
      </c>
      <c r="C82" s="13" t="str">
        <f t="shared" si="2"/>
        <v>93541</v>
      </c>
      <c r="D82" s="31">
        <v>93541</v>
      </c>
      <c r="E82" s="32">
        <v>45693.312592592592</v>
      </c>
      <c r="F82" s="32">
        <v>45693.378101851849</v>
      </c>
      <c r="G82" s="33">
        <v>6.5509259259259267E-2</v>
      </c>
      <c r="H82" s="39" t="s">
        <v>446</v>
      </c>
      <c r="I82" s="20"/>
    </row>
    <row r="83" spans="1:9" ht="14.45" x14ac:dyDescent="0.3">
      <c r="A83" s="31" t="s">
        <v>312</v>
      </c>
      <c r="B83" s="31" t="s">
        <v>313</v>
      </c>
      <c r="C83" s="13" t="str">
        <f t="shared" si="2"/>
        <v>93551</v>
      </c>
      <c r="D83" s="31">
        <v>93551</v>
      </c>
      <c r="E83" s="32">
        <v>45693.3122337963</v>
      </c>
      <c r="F83" s="32">
        <v>45693.377905092595</v>
      </c>
      <c r="G83" s="33">
        <v>6.5659722222222217E-2</v>
      </c>
      <c r="H83" s="39" t="s">
        <v>446</v>
      </c>
      <c r="I83" s="20"/>
    </row>
    <row r="84" spans="1:9" x14ac:dyDescent="0.25">
      <c r="A84" s="31" t="s">
        <v>364</v>
      </c>
      <c r="B84" s="31" t="s">
        <v>365</v>
      </c>
      <c r="C84" s="13" t="str">
        <f t="shared" si="2"/>
        <v>93932</v>
      </c>
      <c r="D84" s="31">
        <v>93932</v>
      </c>
      <c r="E84" s="32">
        <v>45693.311145833337</v>
      </c>
      <c r="F84" s="32">
        <v>45693.377858796295</v>
      </c>
      <c r="G84" s="33">
        <v>6.6701388888888893E-2</v>
      </c>
      <c r="H84" s="39" t="s">
        <v>446</v>
      </c>
      <c r="I84" s="20"/>
    </row>
    <row r="85" spans="1:9" ht="14.45" x14ac:dyDescent="0.3">
      <c r="A85" s="34" t="s">
        <v>382</v>
      </c>
      <c r="B85" s="34" t="s">
        <v>383</v>
      </c>
      <c r="C85" s="35" t="str">
        <f t="shared" si="2"/>
        <v>93579</v>
      </c>
      <c r="D85" s="34">
        <v>93579</v>
      </c>
      <c r="E85" s="36">
        <v>45693.334351851852</v>
      </c>
      <c r="F85" s="36">
        <v>45693.377881944441</v>
      </c>
      <c r="G85" s="37">
        <v>4.3518518518518519E-2</v>
      </c>
      <c r="H85" s="27" t="s">
        <v>447</v>
      </c>
      <c r="I85" s="20"/>
    </row>
    <row r="86" spans="1:9" ht="14.45" x14ac:dyDescent="0.3">
      <c r="A86" s="31" t="s">
        <v>212</v>
      </c>
      <c r="B86" s="31" t="s">
        <v>213</v>
      </c>
      <c r="C86" s="13" t="str">
        <f t="shared" si="2"/>
        <v>93512</v>
      </c>
      <c r="D86" s="31">
        <v>93512</v>
      </c>
      <c r="E86" s="32">
        <v>45693.313923611109</v>
      </c>
      <c r="F86" s="32">
        <v>45693.377893518518</v>
      </c>
      <c r="G86" s="33">
        <v>6.3969907407407406E-2</v>
      </c>
      <c r="H86" s="39" t="s">
        <v>446</v>
      </c>
      <c r="I86" s="20"/>
    </row>
    <row r="87" spans="1:9" ht="14.45" x14ac:dyDescent="0.3">
      <c r="A87" s="31" t="s">
        <v>260</v>
      </c>
      <c r="B87" s="31" t="s">
        <v>261</v>
      </c>
      <c r="C87" s="13" t="str">
        <f t="shared" si="2"/>
        <v>93534</v>
      </c>
      <c r="D87" s="31">
        <v>93534</v>
      </c>
      <c r="E87" s="32">
        <v>45693.311689814815</v>
      </c>
      <c r="F87" s="32">
        <v>45693.379131944443</v>
      </c>
      <c r="G87" s="33">
        <v>6.7430555555555563E-2</v>
      </c>
      <c r="H87" s="39" t="s">
        <v>446</v>
      </c>
      <c r="I87" s="20"/>
    </row>
    <row r="88" spans="1:9" x14ac:dyDescent="0.25">
      <c r="A88" s="31" t="s">
        <v>256</v>
      </c>
      <c r="B88" s="31" t="s">
        <v>257</v>
      </c>
      <c r="C88" s="13" t="str">
        <f t="shared" si="2"/>
        <v>93531</v>
      </c>
      <c r="D88" s="31">
        <v>93531</v>
      </c>
      <c r="E88" s="32">
        <v>45693.313194444447</v>
      </c>
      <c r="F88" s="32">
        <v>45693.377881944441</v>
      </c>
      <c r="G88" s="33">
        <v>6.4687499999999995E-2</v>
      </c>
      <c r="H88" s="39" t="s">
        <v>446</v>
      </c>
      <c r="I88" s="20"/>
    </row>
    <row r="89" spans="1:9" x14ac:dyDescent="0.25">
      <c r="A89" s="31" t="s">
        <v>286</v>
      </c>
      <c r="B89" s="31" t="s">
        <v>287</v>
      </c>
      <c r="C89" s="13" t="str">
        <f t="shared" si="2"/>
        <v>93162</v>
      </c>
      <c r="D89" s="31">
        <v>93162</v>
      </c>
      <c r="E89" s="32">
        <v>45693.30914351852</v>
      </c>
      <c r="F89" s="32">
        <v>45693.377893518518</v>
      </c>
      <c r="G89" s="33">
        <v>6.8749999999999992E-2</v>
      </c>
      <c r="H89" s="39" t="s">
        <v>446</v>
      </c>
      <c r="I89" s="20"/>
    </row>
    <row r="90" spans="1:9" ht="14.45" x14ac:dyDescent="0.3">
      <c r="A90" s="31" t="s">
        <v>394</v>
      </c>
      <c r="B90" s="31" t="s">
        <v>395</v>
      </c>
      <c r="C90" s="13" t="str">
        <f t="shared" si="2"/>
        <v>87302</v>
      </c>
      <c r="D90" s="31">
        <v>87302</v>
      </c>
      <c r="E90" s="32">
        <v>45693.314965277779</v>
      </c>
      <c r="F90" s="32">
        <v>45693.377905092595</v>
      </c>
      <c r="G90" s="33">
        <v>6.2928240740740743E-2</v>
      </c>
      <c r="H90" s="39" t="s">
        <v>446</v>
      </c>
      <c r="I90" s="20"/>
    </row>
    <row r="91" spans="1:9" x14ac:dyDescent="0.25">
      <c r="A91" s="31" t="s">
        <v>406</v>
      </c>
      <c r="B91" s="31" t="s">
        <v>407</v>
      </c>
      <c r="C91" s="13" t="str">
        <f t="shared" si="2"/>
        <v>93590</v>
      </c>
      <c r="D91" s="31">
        <v>93590</v>
      </c>
      <c r="E91" s="32">
        <v>45693.310034722221</v>
      </c>
      <c r="F91" s="32">
        <v>45693.377905092595</v>
      </c>
      <c r="G91" s="33">
        <v>6.7858796296296306E-2</v>
      </c>
      <c r="H91" s="39" t="s">
        <v>446</v>
      </c>
      <c r="I91" s="20"/>
    </row>
    <row r="92" spans="1:9" x14ac:dyDescent="0.25">
      <c r="A92" s="31" t="s">
        <v>210</v>
      </c>
      <c r="B92" s="31" t="s">
        <v>211</v>
      </c>
      <c r="C92" s="13" t="str">
        <f t="shared" si="2"/>
        <v>93511</v>
      </c>
      <c r="D92" s="31">
        <v>93511</v>
      </c>
      <c r="E92" s="32">
        <v>45693.307037037041</v>
      </c>
      <c r="F92" s="32">
        <v>45693.399143518516</v>
      </c>
      <c r="G92" s="33">
        <v>9.2094907407407403E-2</v>
      </c>
      <c r="H92" s="39" t="s">
        <v>446</v>
      </c>
      <c r="I92" s="20"/>
    </row>
    <row r="93" spans="1:9" ht="14.45" x14ac:dyDescent="0.3">
      <c r="A93" s="31" t="s">
        <v>228</v>
      </c>
      <c r="B93" s="31" t="s">
        <v>229</v>
      </c>
      <c r="C93" s="13" t="str">
        <f t="shared" si="2"/>
        <v>93522</v>
      </c>
      <c r="D93" s="31">
        <v>93522</v>
      </c>
      <c r="E93" s="32">
        <v>45693.308576388888</v>
      </c>
      <c r="F93" s="32">
        <v>45693.377893518518</v>
      </c>
      <c r="G93" s="33">
        <v>6.9999999999999993E-2</v>
      </c>
      <c r="H93" s="39" t="s">
        <v>446</v>
      </c>
      <c r="I93" s="20"/>
    </row>
    <row r="94" spans="1:9" ht="14.45" x14ac:dyDescent="0.3">
      <c r="A94" s="31" t="s">
        <v>416</v>
      </c>
      <c r="B94" s="31" t="s">
        <v>417</v>
      </c>
      <c r="C94" s="13" t="str">
        <f t="shared" si="2"/>
        <v>93595</v>
      </c>
      <c r="D94" s="31">
        <v>93595</v>
      </c>
      <c r="E94" s="32">
        <v>45693.312777777777</v>
      </c>
      <c r="F94" s="32">
        <v>45693.377916666665</v>
      </c>
      <c r="G94" s="33">
        <v>6.5127314814814818E-2</v>
      </c>
      <c r="H94" s="39" t="s">
        <v>446</v>
      </c>
      <c r="I94" s="20"/>
    </row>
    <row r="95" spans="1:9" ht="14.45" x14ac:dyDescent="0.3">
      <c r="A95" s="31" t="s">
        <v>410</v>
      </c>
      <c r="B95" s="31" t="s">
        <v>411</v>
      </c>
      <c r="C95" s="13" t="str">
        <f t="shared" si="2"/>
        <v>93592</v>
      </c>
      <c r="D95" s="31">
        <v>93592</v>
      </c>
      <c r="E95" s="32">
        <v>45693.314502314817</v>
      </c>
      <c r="F95" s="32">
        <v>45693.377835648149</v>
      </c>
      <c r="G95" s="33">
        <v>6.3333333333333339E-2</v>
      </c>
      <c r="H95" s="39" t="s">
        <v>446</v>
      </c>
      <c r="I95" s="20"/>
    </row>
    <row r="96" spans="1:9" ht="14.45" x14ac:dyDescent="0.3">
      <c r="A96" s="31" t="s">
        <v>220</v>
      </c>
      <c r="B96" s="31" t="s">
        <v>221</v>
      </c>
      <c r="C96" s="13" t="str">
        <f t="shared" si="2"/>
        <v>93516</v>
      </c>
      <c r="D96" s="31">
        <v>93516</v>
      </c>
      <c r="E96" s="32">
        <v>45693.313078703701</v>
      </c>
      <c r="F96" s="32">
        <v>45693.377754629626</v>
      </c>
      <c r="G96" s="33">
        <v>6.4664351851851862E-2</v>
      </c>
      <c r="H96" s="39" t="s">
        <v>446</v>
      </c>
      <c r="I96" s="20"/>
    </row>
    <row r="97" spans="1:9" x14ac:dyDescent="0.25">
      <c r="A97" s="31" t="s">
        <v>238</v>
      </c>
      <c r="B97" s="31" t="s">
        <v>239</v>
      </c>
      <c r="C97" s="13" t="str">
        <f t="shared" si="2"/>
        <v>93525</v>
      </c>
      <c r="D97" s="31">
        <v>93525</v>
      </c>
      <c r="E97" s="32">
        <v>45693.310648148145</v>
      </c>
      <c r="F97" s="32">
        <v>45693.377905092595</v>
      </c>
      <c r="G97" s="33">
        <v>6.7245370370370372E-2</v>
      </c>
      <c r="H97" s="39" t="s">
        <v>446</v>
      </c>
      <c r="I97" s="20"/>
    </row>
    <row r="98" spans="1:9" x14ac:dyDescent="0.25">
      <c r="A98" s="31" t="s">
        <v>408</v>
      </c>
      <c r="B98" s="31" t="s">
        <v>409</v>
      </c>
      <c r="C98" s="13" t="str">
        <f t="shared" ref="C98:C103" si="3">MID(B98,1,5)</f>
        <v>93591</v>
      </c>
      <c r="D98" s="31">
        <v>93591</v>
      </c>
      <c r="E98" s="32">
        <v>45693.315370370372</v>
      </c>
      <c r="F98" s="32">
        <v>45693.375104166669</v>
      </c>
      <c r="G98" s="33">
        <v>5.9722222222222225E-2</v>
      </c>
      <c r="H98" s="39" t="s">
        <v>446</v>
      </c>
      <c r="I98" s="20"/>
    </row>
    <row r="99" spans="1:9" x14ac:dyDescent="0.25">
      <c r="A99" s="31" t="s">
        <v>422</v>
      </c>
      <c r="B99" s="31" t="s">
        <v>423</v>
      </c>
      <c r="C99" s="13" t="str">
        <f t="shared" si="3"/>
        <v>93598</v>
      </c>
      <c r="D99" s="31">
        <v>93598</v>
      </c>
      <c r="E99" s="32">
        <v>45693.309398148151</v>
      </c>
      <c r="F99" s="32">
        <v>45693.377905092595</v>
      </c>
      <c r="G99" s="33">
        <v>6.8495370370370359E-2</v>
      </c>
      <c r="H99" s="39" t="s">
        <v>446</v>
      </c>
      <c r="I99" s="20"/>
    </row>
    <row r="100" spans="1:9" x14ac:dyDescent="0.25">
      <c r="A100" s="31" t="s">
        <v>242</v>
      </c>
      <c r="B100" s="31" t="s">
        <v>243</v>
      </c>
      <c r="C100" s="13" t="str">
        <f t="shared" si="3"/>
        <v>94165</v>
      </c>
      <c r="D100" s="31">
        <v>94165</v>
      </c>
      <c r="E100" s="32">
        <v>45693.310266203705</v>
      </c>
      <c r="F100" s="32">
        <v>45693.390775462962</v>
      </c>
      <c r="G100" s="33">
        <v>8.0509259259259267E-2</v>
      </c>
      <c r="H100" s="39" t="s">
        <v>446</v>
      </c>
      <c r="I100" s="20"/>
    </row>
    <row r="101" spans="1:9" x14ac:dyDescent="0.25">
      <c r="A101" s="31" t="s">
        <v>244</v>
      </c>
      <c r="B101" s="31" t="s">
        <v>245</v>
      </c>
      <c r="C101" s="13" t="str">
        <f t="shared" si="3"/>
        <v>93616</v>
      </c>
      <c r="D101" s="31">
        <v>93616</v>
      </c>
      <c r="E101" s="32">
        <v>45693.310439814813</v>
      </c>
      <c r="F101" s="32">
        <v>45693.377893518518</v>
      </c>
      <c r="G101" s="33">
        <v>6.744212962962963E-2</v>
      </c>
      <c r="H101" s="39" t="s">
        <v>446</v>
      </c>
      <c r="I101" s="20"/>
    </row>
    <row r="102" spans="1:9" x14ac:dyDescent="0.25">
      <c r="A102" s="31" t="s">
        <v>366</v>
      </c>
      <c r="B102" s="31" t="s">
        <v>367</v>
      </c>
      <c r="C102" s="13" t="str">
        <f t="shared" si="3"/>
        <v>87311</v>
      </c>
      <c r="D102" s="31">
        <v>87311</v>
      </c>
      <c r="E102" s="32">
        <v>45693.313425925924</v>
      </c>
      <c r="F102" s="32">
        <v>45693.377847222226</v>
      </c>
      <c r="G102" s="33">
        <v>6.4421296296296296E-2</v>
      </c>
      <c r="H102" s="39" t="s">
        <v>446</v>
      </c>
      <c r="I102" s="20"/>
    </row>
    <row r="103" spans="1:9" x14ac:dyDescent="0.25">
      <c r="A103" s="31" t="s">
        <v>398</v>
      </c>
      <c r="B103" s="31" t="s">
        <v>399</v>
      </c>
      <c r="C103" s="13" t="str">
        <f t="shared" si="3"/>
        <v>89466</v>
      </c>
      <c r="D103" s="31">
        <v>89466</v>
      </c>
      <c r="E103" s="32">
        <v>45693.3124537037</v>
      </c>
      <c r="F103" s="32">
        <v>45693.376388888886</v>
      </c>
      <c r="G103" s="33">
        <v>6.3923611111111112E-2</v>
      </c>
      <c r="H103" s="39" t="s">
        <v>446</v>
      </c>
      <c r="I103" s="20"/>
    </row>
  </sheetData>
  <sortState ref="A1:G116">
    <sortCondition ref="A1"/>
  </sortState>
  <pageMargins left="0.31496062992125984" right="0.31496062992125984" top="0.35433070866141736" bottom="0.35433070866141736" header="0.31496062992125984" footer="0.31496062992125984"/>
  <pageSetup paperSize="9" scale="9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workbookViewId="0">
      <selection activeCell="I136" sqref="A1:I136"/>
    </sheetView>
  </sheetViews>
  <sheetFormatPr defaultRowHeight="15" x14ac:dyDescent="0.25"/>
  <cols>
    <col min="1" max="1" width="3.5703125" bestFit="1" customWidth="1"/>
    <col min="2" max="2" width="17.140625" customWidth="1"/>
    <col min="3" max="3" width="11.42578125" bestFit="1" customWidth="1"/>
    <col min="4" max="4" width="5.85546875" customWidth="1"/>
    <col min="5" max="5" width="10.5703125" customWidth="1"/>
    <col min="6" max="9" width="11" style="3" customWidth="1"/>
  </cols>
  <sheetData>
    <row r="1" spans="1:9" s="6" customFormat="1" x14ac:dyDescent="0.25">
      <c r="A1" s="4"/>
      <c r="B1" s="10" t="s">
        <v>0</v>
      </c>
      <c r="C1" s="10"/>
      <c r="D1" s="4"/>
      <c r="E1" s="4"/>
      <c r="F1" s="5" t="s">
        <v>1</v>
      </c>
      <c r="G1" s="5" t="s">
        <v>2</v>
      </c>
      <c r="H1" s="5" t="s">
        <v>18</v>
      </c>
      <c r="I1" s="5" t="s">
        <v>3</v>
      </c>
    </row>
    <row r="2" spans="1:9" s="6" customFormat="1" ht="14.45" x14ac:dyDescent="0.3">
      <c r="A2" s="4"/>
      <c r="B2" s="10" t="s">
        <v>21</v>
      </c>
      <c r="C2" s="4"/>
      <c r="D2" s="4"/>
      <c r="E2" s="4"/>
      <c r="F2" s="5" t="s">
        <v>7</v>
      </c>
      <c r="G2" s="5" t="s">
        <v>7</v>
      </c>
      <c r="H2" s="5" t="s">
        <v>7</v>
      </c>
      <c r="I2" s="5" t="s">
        <v>7</v>
      </c>
    </row>
    <row r="3" spans="1:9" s="9" customFormat="1" ht="14.45" x14ac:dyDescent="0.3">
      <c r="A3" s="7" t="s">
        <v>17</v>
      </c>
      <c r="B3" s="7" t="s">
        <v>9</v>
      </c>
      <c r="C3" s="7"/>
      <c r="D3" s="7"/>
      <c r="E3" s="7"/>
      <c r="F3" s="8"/>
      <c r="G3" s="8"/>
      <c r="H3" s="8"/>
      <c r="I3" s="8"/>
    </row>
    <row r="4" spans="1:9" s="2" customFormat="1" ht="14.45" x14ac:dyDescent="0.3">
      <c r="A4" s="1">
        <v>1</v>
      </c>
      <c r="B4" s="1" t="s">
        <v>22</v>
      </c>
      <c r="C4" s="1" t="s">
        <v>23</v>
      </c>
      <c r="D4" s="13">
        <v>93693</v>
      </c>
      <c r="E4" s="13"/>
      <c r="F4" s="1"/>
      <c r="G4" s="1"/>
      <c r="H4" s="1"/>
      <c r="I4" s="1"/>
    </row>
    <row r="5" spans="1:9" s="12" customFormat="1" x14ac:dyDescent="0.25">
      <c r="A5" s="11">
        <v>2</v>
      </c>
      <c r="B5" s="1" t="s">
        <v>24</v>
      </c>
      <c r="C5" s="1" t="s">
        <v>25</v>
      </c>
      <c r="D5" s="13">
        <v>93511</v>
      </c>
      <c r="E5" s="13"/>
      <c r="F5" s="1"/>
      <c r="G5" s="1"/>
      <c r="H5" s="1"/>
      <c r="I5" s="1"/>
    </row>
    <row r="6" spans="1:9" s="2" customFormat="1" ht="14.45" x14ac:dyDescent="0.3">
      <c r="A6" s="1">
        <v>3</v>
      </c>
      <c r="B6" s="1" t="s">
        <v>26</v>
      </c>
      <c r="C6" s="1" t="s">
        <v>27</v>
      </c>
      <c r="D6" s="13">
        <v>93519</v>
      </c>
      <c r="E6" s="13"/>
      <c r="F6" s="1"/>
      <c r="G6" s="1"/>
      <c r="H6" s="1"/>
      <c r="I6" s="1"/>
    </row>
    <row r="7" spans="1:9" s="2" customFormat="1" x14ac:dyDescent="0.25">
      <c r="A7" s="1">
        <v>4</v>
      </c>
      <c r="B7" s="1" t="s">
        <v>28</v>
      </c>
      <c r="C7" s="1" t="s">
        <v>29</v>
      </c>
      <c r="D7" s="13">
        <v>93523</v>
      </c>
      <c r="E7" s="13"/>
      <c r="F7" s="1"/>
      <c r="G7" s="1"/>
      <c r="H7" s="1"/>
      <c r="I7" s="1"/>
    </row>
    <row r="8" spans="1:9" s="2" customFormat="1" ht="14.45" x14ac:dyDescent="0.3">
      <c r="A8" s="1">
        <v>5</v>
      </c>
      <c r="B8" s="1" t="s">
        <v>30</v>
      </c>
      <c r="C8" s="1" t="s">
        <v>31</v>
      </c>
      <c r="D8" s="13">
        <v>93533</v>
      </c>
      <c r="E8" s="13"/>
      <c r="F8" s="1"/>
      <c r="G8" s="1"/>
      <c r="H8" s="1"/>
      <c r="I8" s="1"/>
    </row>
    <row r="9" spans="1:9" s="2" customFormat="1" ht="14.45" x14ac:dyDescent="0.3">
      <c r="A9" s="1">
        <v>6</v>
      </c>
      <c r="B9" s="1" t="s">
        <v>34</v>
      </c>
      <c r="C9" s="1" t="s">
        <v>35</v>
      </c>
      <c r="D9" s="13">
        <v>93538</v>
      </c>
      <c r="E9" s="13"/>
      <c r="F9" s="1"/>
      <c r="G9" s="1"/>
      <c r="H9" s="1"/>
      <c r="I9" s="1"/>
    </row>
    <row r="10" spans="1:9" s="18" customFormat="1" ht="14.45" hidden="1" x14ac:dyDescent="0.3">
      <c r="A10" s="40">
        <v>7</v>
      </c>
      <c r="B10" s="16" t="s">
        <v>36</v>
      </c>
      <c r="C10" s="16" t="s">
        <v>33</v>
      </c>
      <c r="D10" s="17">
        <v>93539</v>
      </c>
      <c r="E10" s="17"/>
      <c r="F10" s="16"/>
      <c r="G10" s="16"/>
      <c r="H10" s="16"/>
      <c r="I10" s="16"/>
    </row>
    <row r="11" spans="1:9" s="2" customFormat="1" ht="14.45" x14ac:dyDescent="0.3">
      <c r="A11" s="1">
        <v>7</v>
      </c>
      <c r="B11" s="1" t="s">
        <v>37</v>
      </c>
      <c r="C11" s="1" t="s">
        <v>35</v>
      </c>
      <c r="D11" s="13">
        <v>93540</v>
      </c>
      <c r="E11" s="13"/>
      <c r="F11" s="1"/>
      <c r="G11" s="1"/>
      <c r="H11" s="1"/>
      <c r="I11" s="1"/>
    </row>
    <row r="12" spans="1:9" s="2" customFormat="1" x14ac:dyDescent="0.25">
      <c r="A12" s="1">
        <v>8</v>
      </c>
      <c r="B12" s="1" t="s">
        <v>38</v>
      </c>
      <c r="C12" s="1" t="s">
        <v>35</v>
      </c>
      <c r="D12" s="13">
        <v>93543</v>
      </c>
      <c r="E12" s="13"/>
      <c r="F12" s="1"/>
      <c r="G12" s="1"/>
      <c r="H12" s="1"/>
      <c r="I12" s="1"/>
    </row>
    <row r="13" spans="1:9" s="2" customFormat="1" x14ac:dyDescent="0.25">
      <c r="A13" s="1">
        <v>9</v>
      </c>
      <c r="B13" s="1" t="s">
        <v>39</v>
      </c>
      <c r="C13" s="1" t="s">
        <v>40</v>
      </c>
      <c r="D13" s="13">
        <v>83271</v>
      </c>
      <c r="E13" s="13"/>
      <c r="F13" s="1"/>
      <c r="G13" s="1"/>
      <c r="H13" s="27" t="s">
        <v>447</v>
      </c>
      <c r="I13" s="27" t="s">
        <v>447</v>
      </c>
    </row>
    <row r="14" spans="1:9" s="2" customFormat="1" ht="14.45" x14ac:dyDescent="0.3">
      <c r="A14" s="1">
        <v>10</v>
      </c>
      <c r="B14" s="1" t="s">
        <v>41</v>
      </c>
      <c r="C14" s="1" t="s">
        <v>42</v>
      </c>
      <c r="D14" s="13">
        <v>93550</v>
      </c>
      <c r="E14" s="13"/>
      <c r="F14" s="1"/>
      <c r="G14" s="1"/>
      <c r="H14" s="1"/>
      <c r="I14" s="1"/>
    </row>
    <row r="15" spans="1:9" s="2" customFormat="1" ht="14.45" x14ac:dyDescent="0.3">
      <c r="A15" s="11">
        <v>11</v>
      </c>
      <c r="B15" s="1" t="s">
        <v>45</v>
      </c>
      <c r="C15" s="1" t="s">
        <v>46</v>
      </c>
      <c r="D15" s="13">
        <v>93553</v>
      </c>
      <c r="E15" s="13"/>
      <c r="F15" s="1"/>
      <c r="G15" s="1"/>
      <c r="H15" s="1"/>
      <c r="I15" s="1"/>
    </row>
    <row r="16" spans="1:9" s="2" customFormat="1" ht="14.45" x14ac:dyDescent="0.3">
      <c r="A16" s="1">
        <v>12</v>
      </c>
      <c r="B16" s="1" t="s">
        <v>47</v>
      </c>
      <c r="C16" s="1" t="s">
        <v>48</v>
      </c>
      <c r="D16" s="13">
        <v>93559</v>
      </c>
      <c r="E16" s="13"/>
      <c r="F16" s="1"/>
      <c r="G16" s="1"/>
      <c r="H16" s="1"/>
      <c r="I16" s="1"/>
    </row>
    <row r="17" spans="1:9" s="2" customFormat="1" x14ac:dyDescent="0.25">
      <c r="A17" s="1">
        <v>13</v>
      </c>
      <c r="B17" s="19" t="s">
        <v>53</v>
      </c>
      <c r="C17" s="19" t="s">
        <v>40</v>
      </c>
      <c r="D17" s="23">
        <v>93932</v>
      </c>
      <c r="E17" s="13"/>
      <c r="F17" s="11"/>
      <c r="G17" s="11"/>
      <c r="H17" s="11"/>
      <c r="I17" s="11"/>
    </row>
    <row r="18" spans="1:9" s="2" customFormat="1" ht="14.45" x14ac:dyDescent="0.3">
      <c r="A18" s="1">
        <v>14</v>
      </c>
      <c r="B18" s="19" t="s">
        <v>190</v>
      </c>
      <c r="C18" s="19" t="s">
        <v>106</v>
      </c>
      <c r="D18" s="23">
        <v>89466</v>
      </c>
      <c r="E18" s="13"/>
      <c r="F18" s="11"/>
      <c r="G18" s="11"/>
      <c r="H18" s="11"/>
      <c r="I18" s="11"/>
    </row>
    <row r="19" spans="1:9" s="2" customFormat="1" ht="14.45" x14ac:dyDescent="0.3">
      <c r="A19" s="1">
        <v>15</v>
      </c>
      <c r="B19" s="19" t="s">
        <v>64</v>
      </c>
      <c r="C19" s="19" t="s">
        <v>27</v>
      </c>
      <c r="D19" s="23">
        <v>93604</v>
      </c>
      <c r="E19" s="13"/>
      <c r="F19" s="1"/>
      <c r="G19" s="1"/>
      <c r="H19" s="1"/>
      <c r="I19" s="1"/>
    </row>
    <row r="20" spans="1:9" s="9" customFormat="1" ht="14.45" x14ac:dyDescent="0.3">
      <c r="A20" s="7"/>
      <c r="B20" s="7" t="s">
        <v>10</v>
      </c>
      <c r="C20" s="7"/>
      <c r="D20" s="7"/>
      <c r="E20" s="7"/>
      <c r="F20" s="8"/>
      <c r="G20" s="8"/>
      <c r="H20" s="8"/>
      <c r="I20" s="8"/>
    </row>
    <row r="21" spans="1:9" s="12" customFormat="1" ht="14.45" x14ac:dyDescent="0.3">
      <c r="A21" s="11">
        <v>1</v>
      </c>
      <c r="B21" s="11" t="s">
        <v>65</v>
      </c>
      <c r="C21" s="11" t="s">
        <v>66</v>
      </c>
      <c r="D21" s="13">
        <v>93509</v>
      </c>
      <c r="E21" s="13"/>
      <c r="F21" s="11"/>
      <c r="G21" s="11"/>
      <c r="H21" s="11"/>
      <c r="I21" s="11"/>
    </row>
    <row r="22" spans="1:9" s="2" customFormat="1" ht="14.45" x14ac:dyDescent="0.3">
      <c r="A22" s="1">
        <v>2</v>
      </c>
      <c r="B22" s="11" t="s">
        <v>67</v>
      </c>
      <c r="C22" s="11" t="s">
        <v>68</v>
      </c>
      <c r="D22" s="13">
        <v>93512</v>
      </c>
      <c r="E22" s="13"/>
      <c r="F22" s="11"/>
      <c r="G22" s="11"/>
      <c r="H22" s="11"/>
      <c r="I22" s="11"/>
    </row>
    <row r="23" spans="1:9" s="12" customFormat="1" x14ac:dyDescent="0.25">
      <c r="A23" s="11">
        <v>3</v>
      </c>
      <c r="B23" s="11" t="s">
        <v>69</v>
      </c>
      <c r="C23" s="11" t="s">
        <v>70</v>
      </c>
      <c r="D23" s="13">
        <v>93521</v>
      </c>
      <c r="E23" s="13"/>
      <c r="F23" s="11"/>
      <c r="G23" s="11"/>
      <c r="H23" s="11"/>
      <c r="I23" s="11"/>
    </row>
    <row r="24" spans="1:9" s="2" customFormat="1" ht="14.45" x14ac:dyDescent="0.3">
      <c r="A24" s="1">
        <v>4</v>
      </c>
      <c r="B24" s="11" t="s">
        <v>71</v>
      </c>
      <c r="C24" s="11" t="s">
        <v>72</v>
      </c>
      <c r="D24" s="13">
        <v>93528</v>
      </c>
      <c r="E24" s="13"/>
      <c r="F24" s="11"/>
      <c r="G24" s="11"/>
      <c r="H24" s="11"/>
      <c r="I24" s="11"/>
    </row>
    <row r="25" spans="1:9" s="2" customFormat="1" ht="14.45" x14ac:dyDescent="0.3">
      <c r="A25" s="1">
        <v>5</v>
      </c>
      <c r="B25" s="11" t="s">
        <v>73</v>
      </c>
      <c r="C25" s="11" t="s">
        <v>42</v>
      </c>
      <c r="D25" s="13">
        <v>93931</v>
      </c>
      <c r="E25" s="13"/>
      <c r="F25" s="11"/>
      <c r="G25" s="11"/>
      <c r="H25" s="11"/>
      <c r="I25" s="11"/>
    </row>
    <row r="26" spans="1:9" s="2" customFormat="1" ht="14.45" x14ac:dyDescent="0.3">
      <c r="A26" s="1">
        <v>6</v>
      </c>
      <c r="B26" s="19" t="s">
        <v>32</v>
      </c>
      <c r="C26" s="19" t="s">
        <v>33</v>
      </c>
      <c r="D26" s="23">
        <v>93534</v>
      </c>
      <c r="E26" s="13"/>
      <c r="F26" s="11"/>
      <c r="G26" s="11"/>
      <c r="H26" s="11"/>
      <c r="I26" s="11"/>
    </row>
    <row r="27" spans="1:9" s="2" customFormat="1" ht="14.45" x14ac:dyDescent="0.3">
      <c r="A27" s="11">
        <v>7</v>
      </c>
      <c r="B27" s="19" t="s">
        <v>43</v>
      </c>
      <c r="C27" s="19" t="s">
        <v>44</v>
      </c>
      <c r="D27" s="23">
        <v>93552</v>
      </c>
      <c r="E27" s="13"/>
      <c r="F27" s="11"/>
      <c r="G27" s="11"/>
      <c r="H27" s="11"/>
      <c r="I27" s="11"/>
    </row>
    <row r="28" spans="1:9" s="2" customFormat="1" ht="14.45" x14ac:dyDescent="0.3">
      <c r="A28" s="1">
        <v>8</v>
      </c>
      <c r="B28" s="11" t="s">
        <v>49</v>
      </c>
      <c r="C28" s="11" t="s">
        <v>50</v>
      </c>
      <c r="D28" s="13">
        <v>93562</v>
      </c>
      <c r="E28" s="13"/>
      <c r="F28" s="1"/>
      <c r="G28" s="1"/>
      <c r="H28" s="1"/>
      <c r="I28" s="1"/>
    </row>
    <row r="29" spans="1:9" s="2" customFormat="1" ht="14.45" x14ac:dyDescent="0.3">
      <c r="A29" s="11">
        <v>9</v>
      </c>
      <c r="B29" s="11" t="s">
        <v>51</v>
      </c>
      <c r="C29" s="11" t="s">
        <v>52</v>
      </c>
      <c r="D29" s="13">
        <v>93565</v>
      </c>
      <c r="E29" s="13"/>
      <c r="F29" s="11"/>
      <c r="G29" s="11"/>
      <c r="H29" s="11"/>
      <c r="I29" s="11"/>
    </row>
    <row r="30" spans="1:9" s="2" customFormat="1" x14ac:dyDescent="0.25">
      <c r="A30" s="1">
        <v>10</v>
      </c>
      <c r="B30" s="11" t="s">
        <v>54</v>
      </c>
      <c r="C30" s="11" t="s">
        <v>55</v>
      </c>
      <c r="D30" s="13">
        <v>93572</v>
      </c>
      <c r="E30" s="13"/>
      <c r="F30" s="11"/>
      <c r="G30" s="11"/>
      <c r="H30" s="11"/>
      <c r="I30" s="11"/>
    </row>
    <row r="31" spans="1:9" s="2" customFormat="1" ht="14.45" x14ac:dyDescent="0.3">
      <c r="A31" s="1">
        <v>11</v>
      </c>
      <c r="B31" s="11" t="s">
        <v>56</v>
      </c>
      <c r="C31" s="11" t="s">
        <v>42</v>
      </c>
      <c r="D31" s="13">
        <v>93581</v>
      </c>
      <c r="E31" s="13"/>
      <c r="F31" s="11"/>
      <c r="G31" s="11"/>
      <c r="H31" s="11"/>
      <c r="I31" s="11"/>
    </row>
    <row r="32" spans="1:9" s="2" customFormat="1" x14ac:dyDescent="0.25">
      <c r="A32" s="1">
        <v>12</v>
      </c>
      <c r="B32" s="11" t="s">
        <v>57</v>
      </c>
      <c r="C32" s="11" t="s">
        <v>58</v>
      </c>
      <c r="D32" s="13">
        <v>93588</v>
      </c>
      <c r="E32" s="13"/>
      <c r="F32" s="11"/>
      <c r="G32" s="11"/>
      <c r="H32" s="11"/>
      <c r="I32" s="11"/>
    </row>
    <row r="33" spans="1:9" s="2" customFormat="1" x14ac:dyDescent="0.25">
      <c r="A33" s="11">
        <v>13</v>
      </c>
      <c r="B33" s="11" t="s">
        <v>59</v>
      </c>
      <c r="C33" s="11" t="s">
        <v>60</v>
      </c>
      <c r="D33" s="13">
        <v>93596</v>
      </c>
      <c r="E33" s="13"/>
      <c r="F33" s="11"/>
      <c r="G33" s="11"/>
      <c r="H33" s="11"/>
      <c r="I33" s="11"/>
    </row>
    <row r="34" spans="1:9" s="2" customFormat="1" x14ac:dyDescent="0.25">
      <c r="A34" s="1">
        <v>14</v>
      </c>
      <c r="B34" s="11" t="s">
        <v>61</v>
      </c>
      <c r="C34" s="11" t="s">
        <v>27</v>
      </c>
      <c r="D34" s="13">
        <v>93597</v>
      </c>
      <c r="E34" s="13"/>
      <c r="F34" s="11"/>
      <c r="G34" s="11"/>
      <c r="H34" s="11"/>
      <c r="I34" s="11"/>
    </row>
    <row r="35" spans="1:9" s="2" customFormat="1" x14ac:dyDescent="0.25">
      <c r="A35" s="11">
        <v>15</v>
      </c>
      <c r="B35" s="11" t="s">
        <v>62</v>
      </c>
      <c r="C35" s="11" t="s">
        <v>63</v>
      </c>
      <c r="D35" s="13">
        <v>93599</v>
      </c>
      <c r="E35" s="13"/>
      <c r="F35" s="1"/>
      <c r="G35" s="1"/>
      <c r="H35" s="1"/>
      <c r="I35" s="1"/>
    </row>
    <row r="36" spans="1:9" s="9" customFormat="1" x14ac:dyDescent="0.25">
      <c r="A36" s="7"/>
      <c r="B36" s="7" t="s">
        <v>11</v>
      </c>
      <c r="C36" s="7"/>
      <c r="D36" s="7"/>
      <c r="E36" s="7"/>
      <c r="F36" s="8"/>
      <c r="G36" s="8"/>
      <c r="H36" s="8"/>
      <c r="I36" s="8"/>
    </row>
    <row r="37" spans="1:9" s="2" customFormat="1" x14ac:dyDescent="0.25">
      <c r="A37" s="1">
        <v>1</v>
      </c>
      <c r="B37" s="1" t="s">
        <v>74</v>
      </c>
      <c r="C37" s="1" t="s">
        <v>42</v>
      </c>
      <c r="D37" s="13">
        <v>93535</v>
      </c>
      <c r="E37" s="13"/>
      <c r="F37" s="1"/>
      <c r="G37" s="1"/>
      <c r="H37" s="1"/>
      <c r="I37" s="1"/>
    </row>
    <row r="38" spans="1:9" s="2" customFormat="1" x14ac:dyDescent="0.25">
      <c r="A38" s="1">
        <v>2</v>
      </c>
      <c r="B38" s="1" t="s">
        <v>75</v>
      </c>
      <c r="C38" s="1" t="s">
        <v>23</v>
      </c>
      <c r="D38" s="13">
        <v>93542</v>
      </c>
      <c r="E38" s="13"/>
      <c r="F38" s="1"/>
      <c r="G38" s="1"/>
      <c r="H38" s="1"/>
      <c r="I38" s="1"/>
    </row>
    <row r="39" spans="1:9" s="2" customFormat="1" x14ac:dyDescent="0.25">
      <c r="A39" s="1">
        <v>3</v>
      </c>
      <c r="B39" s="1" t="s">
        <v>38</v>
      </c>
      <c r="C39" s="1" t="s">
        <v>23</v>
      </c>
      <c r="D39" s="13">
        <v>93057</v>
      </c>
      <c r="E39" s="13"/>
      <c r="F39" s="1"/>
      <c r="G39" s="1"/>
      <c r="H39" s="1"/>
      <c r="I39" s="1"/>
    </row>
    <row r="40" spans="1:9" s="18" customFormat="1" ht="14.45" hidden="1" x14ac:dyDescent="0.3">
      <c r="A40" s="16">
        <v>4</v>
      </c>
      <c r="B40" s="16" t="s">
        <v>78</v>
      </c>
      <c r="C40" s="16" t="s">
        <v>79</v>
      </c>
      <c r="D40" s="17">
        <v>91668</v>
      </c>
      <c r="E40" s="17" t="s">
        <v>197</v>
      </c>
      <c r="F40" s="16"/>
      <c r="G40" s="16"/>
      <c r="H40" s="16"/>
      <c r="I40" s="16"/>
    </row>
    <row r="41" spans="1:9" s="2" customFormat="1" x14ac:dyDescent="0.25">
      <c r="A41" s="1">
        <v>4</v>
      </c>
      <c r="B41" s="1" t="s">
        <v>76</v>
      </c>
      <c r="C41" s="1" t="s">
        <v>77</v>
      </c>
      <c r="D41" s="13">
        <v>93547</v>
      </c>
      <c r="E41" s="13"/>
      <c r="F41" s="1"/>
      <c r="G41" s="1"/>
      <c r="H41" s="1"/>
      <c r="I41" s="1"/>
    </row>
    <row r="42" spans="1:9" s="18" customFormat="1" ht="14.45" hidden="1" x14ac:dyDescent="0.3">
      <c r="A42" s="16">
        <v>5</v>
      </c>
      <c r="B42" s="16" t="s">
        <v>78</v>
      </c>
      <c r="C42" s="16" t="s">
        <v>79</v>
      </c>
      <c r="D42" s="17">
        <v>91668</v>
      </c>
      <c r="E42" s="17"/>
      <c r="F42" s="16"/>
      <c r="G42" s="16"/>
      <c r="H42" s="16"/>
      <c r="I42" s="16"/>
    </row>
    <row r="43" spans="1:9" s="18" customFormat="1" ht="14.45" hidden="1" x14ac:dyDescent="0.3">
      <c r="A43" s="16">
        <v>6</v>
      </c>
      <c r="B43" s="16" t="s">
        <v>80</v>
      </c>
      <c r="C43" s="16" t="s">
        <v>81</v>
      </c>
      <c r="D43" s="17">
        <v>80946</v>
      </c>
      <c r="E43" s="17"/>
      <c r="F43" s="16"/>
      <c r="G43" s="16"/>
      <c r="H43" s="16"/>
      <c r="I43" s="16"/>
    </row>
    <row r="44" spans="1:9" s="2" customFormat="1" x14ac:dyDescent="0.25">
      <c r="A44" s="1">
        <v>5</v>
      </c>
      <c r="B44" s="1" t="s">
        <v>83</v>
      </c>
      <c r="C44" s="1" t="s">
        <v>84</v>
      </c>
      <c r="D44" s="13">
        <v>93560</v>
      </c>
      <c r="E44" s="13"/>
      <c r="F44" s="1"/>
      <c r="G44" s="1"/>
      <c r="H44" s="1"/>
      <c r="I44" s="1"/>
    </row>
    <row r="45" spans="1:9" s="2" customFormat="1" x14ac:dyDescent="0.25">
      <c r="A45" s="1">
        <v>6</v>
      </c>
      <c r="B45" s="1" t="s">
        <v>82</v>
      </c>
      <c r="C45" s="1" t="s">
        <v>70</v>
      </c>
      <c r="D45" s="13">
        <v>93643</v>
      </c>
      <c r="E45" s="13"/>
      <c r="F45" s="1"/>
      <c r="G45" s="1"/>
      <c r="H45" s="1"/>
      <c r="I45" s="1"/>
    </row>
    <row r="46" spans="1:9" s="18" customFormat="1" ht="14.45" hidden="1" x14ac:dyDescent="0.3">
      <c r="A46" s="16">
        <v>9</v>
      </c>
      <c r="B46" s="16" t="s">
        <v>85</v>
      </c>
      <c r="C46" s="16" t="s">
        <v>86</v>
      </c>
      <c r="D46" s="17">
        <v>93567</v>
      </c>
      <c r="E46" s="17"/>
      <c r="F46" s="16"/>
      <c r="G46" s="16"/>
      <c r="H46" s="16"/>
      <c r="I46" s="16"/>
    </row>
    <row r="47" spans="1:9" s="2" customFormat="1" x14ac:dyDescent="0.25">
      <c r="A47" s="1">
        <v>7</v>
      </c>
      <c r="B47" s="1" t="s">
        <v>87</v>
      </c>
      <c r="C47" s="1" t="s">
        <v>27</v>
      </c>
      <c r="D47" s="13">
        <v>93570</v>
      </c>
      <c r="E47" s="13"/>
      <c r="F47" s="1"/>
      <c r="G47" s="1"/>
      <c r="H47" s="1"/>
      <c r="I47" s="1"/>
    </row>
    <row r="48" spans="1:9" s="2" customFormat="1" x14ac:dyDescent="0.25">
      <c r="A48" s="1">
        <v>8</v>
      </c>
      <c r="B48" s="1" t="s">
        <v>88</v>
      </c>
      <c r="C48" s="1" t="s">
        <v>35</v>
      </c>
      <c r="D48" s="13">
        <v>93576</v>
      </c>
      <c r="E48" s="13"/>
      <c r="F48" s="1"/>
      <c r="G48" s="1"/>
      <c r="H48" s="1"/>
      <c r="I48" s="1"/>
    </row>
    <row r="49" spans="1:9" s="2" customFormat="1" x14ac:dyDescent="0.25">
      <c r="A49" s="1">
        <v>9</v>
      </c>
      <c r="B49" s="1" t="s">
        <v>89</v>
      </c>
      <c r="C49" s="1" t="s">
        <v>90</v>
      </c>
      <c r="D49" s="13">
        <v>93577</v>
      </c>
      <c r="E49" s="13"/>
      <c r="F49" s="1"/>
      <c r="G49" s="1"/>
      <c r="H49" s="1"/>
      <c r="I49" s="1"/>
    </row>
    <row r="50" spans="1:9" s="2" customFormat="1" x14ac:dyDescent="0.25">
      <c r="A50" s="1">
        <v>10</v>
      </c>
      <c r="B50" s="1" t="s">
        <v>91</v>
      </c>
      <c r="C50" s="1" t="s">
        <v>40</v>
      </c>
      <c r="D50" s="13">
        <v>93579</v>
      </c>
      <c r="E50" s="13"/>
      <c r="F50" s="1"/>
      <c r="G50" s="1"/>
      <c r="H50" s="1"/>
      <c r="I50" s="1"/>
    </row>
    <row r="51" spans="1:9" s="2" customFormat="1" x14ac:dyDescent="0.25">
      <c r="A51" s="1">
        <v>11</v>
      </c>
      <c r="B51" s="1" t="s">
        <v>92</v>
      </c>
      <c r="C51" s="1" t="s">
        <v>93</v>
      </c>
      <c r="D51" s="13">
        <v>93583</v>
      </c>
      <c r="E51" s="13"/>
      <c r="F51" s="1"/>
      <c r="G51" s="1"/>
      <c r="H51" s="1"/>
      <c r="I51" s="1"/>
    </row>
    <row r="52" spans="1:9" s="2" customFormat="1" x14ac:dyDescent="0.25">
      <c r="A52" s="1">
        <v>12</v>
      </c>
      <c r="B52" s="1" t="s">
        <v>94</v>
      </c>
      <c r="C52" s="1" t="s">
        <v>95</v>
      </c>
      <c r="D52" s="13">
        <v>87302</v>
      </c>
      <c r="E52" s="13"/>
      <c r="F52" s="1"/>
      <c r="G52" s="1"/>
      <c r="H52" s="1"/>
      <c r="I52" s="1"/>
    </row>
    <row r="53" spans="1:9" s="2" customFormat="1" x14ac:dyDescent="0.25">
      <c r="A53" s="1">
        <v>13</v>
      </c>
      <c r="B53" s="1" t="s">
        <v>96</v>
      </c>
      <c r="C53" s="1" t="s">
        <v>60</v>
      </c>
      <c r="D53" s="13">
        <v>93589</v>
      </c>
      <c r="E53" s="13"/>
      <c r="F53" s="1"/>
      <c r="G53" s="1"/>
      <c r="H53" s="1"/>
      <c r="I53" s="1"/>
    </row>
    <row r="54" spans="1:9" s="9" customFormat="1" x14ac:dyDescent="0.25">
      <c r="A54" s="7"/>
      <c r="B54" s="7" t="s">
        <v>12</v>
      </c>
      <c r="C54" s="7"/>
      <c r="D54" s="7"/>
      <c r="E54" s="7"/>
      <c r="F54" s="8"/>
      <c r="G54" s="8"/>
      <c r="H54" s="8"/>
      <c r="I54" s="8"/>
    </row>
    <row r="55" spans="1:9" s="2" customFormat="1" x14ac:dyDescent="0.25">
      <c r="A55" s="1">
        <v>1</v>
      </c>
      <c r="B55" s="1" t="s">
        <v>101</v>
      </c>
      <c r="C55" s="1" t="s">
        <v>58</v>
      </c>
      <c r="D55" s="13">
        <v>93513</v>
      </c>
      <c r="E55" s="13"/>
      <c r="F55" s="1"/>
      <c r="G55" s="1"/>
      <c r="H55" s="1"/>
      <c r="I55" s="1"/>
    </row>
    <row r="56" spans="1:9" s="2" customFormat="1" x14ac:dyDescent="0.25">
      <c r="A56" s="1">
        <v>2</v>
      </c>
      <c r="B56" s="1" t="s">
        <v>102</v>
      </c>
      <c r="C56" s="1" t="s">
        <v>35</v>
      </c>
      <c r="D56" s="13">
        <v>93514</v>
      </c>
      <c r="E56" s="13"/>
      <c r="F56" s="1"/>
      <c r="G56" s="1"/>
      <c r="H56" s="1"/>
      <c r="I56" s="1"/>
    </row>
    <row r="57" spans="1:9" s="2" customFormat="1" x14ac:dyDescent="0.25">
      <c r="A57" s="1">
        <v>3</v>
      </c>
      <c r="B57" s="1" t="s">
        <v>103</v>
      </c>
      <c r="C57" s="1" t="s">
        <v>25</v>
      </c>
      <c r="D57" s="13">
        <v>93522</v>
      </c>
      <c r="E57" s="13"/>
      <c r="F57" s="1"/>
      <c r="G57" s="1"/>
      <c r="H57" s="1"/>
      <c r="I57" s="1"/>
    </row>
    <row r="58" spans="1:9" s="2" customFormat="1" x14ac:dyDescent="0.25">
      <c r="A58" s="1">
        <v>4</v>
      </c>
      <c r="B58" s="1" t="s">
        <v>104</v>
      </c>
      <c r="C58" s="1" t="s">
        <v>23</v>
      </c>
      <c r="D58" s="13">
        <v>93526</v>
      </c>
      <c r="E58" s="13"/>
      <c r="F58" s="1"/>
      <c r="G58" s="1"/>
      <c r="H58" s="1"/>
      <c r="I58" s="1"/>
    </row>
    <row r="59" spans="1:9" s="2" customFormat="1" x14ac:dyDescent="0.25">
      <c r="A59" s="1">
        <v>5</v>
      </c>
      <c r="B59" s="1" t="s">
        <v>105</v>
      </c>
      <c r="C59" s="1" t="s">
        <v>106</v>
      </c>
      <c r="D59" s="13">
        <v>93616</v>
      </c>
      <c r="E59" s="13"/>
      <c r="F59" s="1"/>
      <c r="G59" s="1"/>
      <c r="H59" s="1"/>
      <c r="I59" s="1"/>
    </row>
    <row r="60" spans="1:9" s="2" customFormat="1" x14ac:dyDescent="0.25">
      <c r="A60" s="1">
        <v>6</v>
      </c>
      <c r="B60" s="1" t="s">
        <v>107</v>
      </c>
      <c r="C60" s="1" t="s">
        <v>35</v>
      </c>
      <c r="D60" s="13">
        <v>93530</v>
      </c>
      <c r="E60" s="13"/>
      <c r="F60" s="1"/>
      <c r="G60" s="1"/>
      <c r="H60" s="1"/>
      <c r="I60" s="1"/>
    </row>
    <row r="61" spans="1:9" s="2" customFormat="1" x14ac:dyDescent="0.25">
      <c r="A61" s="1">
        <v>7</v>
      </c>
      <c r="B61" s="1" t="s">
        <v>108</v>
      </c>
      <c r="C61" s="1" t="s">
        <v>109</v>
      </c>
      <c r="D61" s="13">
        <v>93531</v>
      </c>
      <c r="E61" s="13"/>
      <c r="F61" s="1"/>
      <c r="G61" s="1"/>
      <c r="H61" s="1"/>
      <c r="I61" s="1"/>
    </row>
    <row r="62" spans="1:9" s="2" customFormat="1" x14ac:dyDescent="0.25">
      <c r="A62" s="1">
        <v>8</v>
      </c>
      <c r="B62" s="1" t="s">
        <v>110</v>
      </c>
      <c r="C62" s="1" t="s">
        <v>55</v>
      </c>
      <c r="D62" s="13">
        <v>87358</v>
      </c>
      <c r="E62" s="13"/>
      <c r="F62" s="1"/>
      <c r="G62" s="1"/>
      <c r="H62" s="1"/>
      <c r="I62" s="1"/>
    </row>
    <row r="63" spans="1:9" s="2" customFormat="1" x14ac:dyDescent="0.25">
      <c r="A63" s="1">
        <v>9</v>
      </c>
      <c r="B63" s="1" t="s">
        <v>111</v>
      </c>
      <c r="C63" s="1" t="s">
        <v>23</v>
      </c>
      <c r="D63" s="13">
        <v>93546</v>
      </c>
      <c r="E63" s="13"/>
      <c r="F63" s="1"/>
      <c r="G63" s="1"/>
      <c r="H63" s="1"/>
      <c r="I63" s="1"/>
    </row>
    <row r="64" spans="1:9" s="2" customFormat="1" x14ac:dyDescent="0.25">
      <c r="A64" s="1">
        <v>10</v>
      </c>
      <c r="B64" s="1" t="s">
        <v>112</v>
      </c>
      <c r="C64" s="1" t="s">
        <v>113</v>
      </c>
      <c r="D64" s="13">
        <v>93060</v>
      </c>
      <c r="E64" s="13"/>
      <c r="F64" s="1"/>
      <c r="G64" s="1"/>
      <c r="H64" s="1"/>
      <c r="I64" s="1"/>
    </row>
    <row r="65" spans="1:9" s="18" customFormat="1" ht="14.45" hidden="1" x14ac:dyDescent="0.3">
      <c r="A65" s="16">
        <v>11</v>
      </c>
      <c r="B65" s="16" t="s">
        <v>114</v>
      </c>
      <c r="C65" s="16" t="s">
        <v>31</v>
      </c>
      <c r="D65" s="17">
        <v>91665</v>
      </c>
      <c r="E65" s="17"/>
      <c r="F65" s="16"/>
      <c r="G65" s="16"/>
      <c r="H65" s="16"/>
      <c r="I65" s="16"/>
    </row>
    <row r="66" spans="1:9" s="18" customFormat="1" ht="14.45" hidden="1" x14ac:dyDescent="0.3">
      <c r="A66" s="16">
        <v>12</v>
      </c>
      <c r="B66" s="16" t="s">
        <v>115</v>
      </c>
      <c r="C66" s="16" t="s">
        <v>116</v>
      </c>
      <c r="D66" s="17">
        <v>94192</v>
      </c>
      <c r="E66" s="17"/>
      <c r="F66" s="16"/>
      <c r="G66" s="16"/>
      <c r="H66" s="16"/>
      <c r="I66" s="16"/>
    </row>
    <row r="67" spans="1:9" s="18" customFormat="1" ht="14.45" hidden="1" x14ac:dyDescent="0.3">
      <c r="A67" s="16">
        <v>13</v>
      </c>
      <c r="B67" s="16" t="s">
        <v>97</v>
      </c>
      <c r="C67" s="16" t="s">
        <v>70</v>
      </c>
      <c r="D67" s="17">
        <v>93594</v>
      </c>
      <c r="E67" s="17"/>
      <c r="F67" s="16"/>
      <c r="G67" s="16"/>
      <c r="H67" s="16"/>
      <c r="I67" s="16"/>
    </row>
    <row r="68" spans="1:9" s="18" customFormat="1" ht="14.45" hidden="1" x14ac:dyDescent="0.3">
      <c r="A68" s="16">
        <v>14</v>
      </c>
      <c r="B68" s="16" t="s">
        <v>114</v>
      </c>
      <c r="C68" s="16" t="s">
        <v>31</v>
      </c>
      <c r="D68" s="17">
        <v>91665</v>
      </c>
      <c r="E68" s="17" t="s">
        <v>197</v>
      </c>
      <c r="F68" s="16"/>
      <c r="G68" s="16"/>
      <c r="H68" s="16"/>
      <c r="I68" s="16"/>
    </row>
    <row r="69" spans="1:9" s="2" customFormat="1" x14ac:dyDescent="0.25">
      <c r="A69" s="1">
        <v>11</v>
      </c>
      <c r="B69" s="1" t="s">
        <v>117</v>
      </c>
      <c r="C69" s="1" t="s">
        <v>35</v>
      </c>
      <c r="D69" s="13">
        <v>93667</v>
      </c>
      <c r="E69" s="13"/>
      <c r="F69" s="1"/>
      <c r="G69" s="1"/>
      <c r="H69" s="1"/>
      <c r="I69" s="1"/>
    </row>
    <row r="70" spans="1:9" s="2" customFormat="1" x14ac:dyDescent="0.25">
      <c r="A70" s="1">
        <v>12</v>
      </c>
      <c r="B70" s="1" t="s">
        <v>98</v>
      </c>
      <c r="C70" s="1" t="s">
        <v>70</v>
      </c>
      <c r="D70" s="13">
        <v>80852</v>
      </c>
      <c r="E70" s="13"/>
      <c r="F70" s="1"/>
      <c r="G70" s="1"/>
      <c r="H70" s="1"/>
      <c r="I70" s="1"/>
    </row>
    <row r="71" spans="1:9" s="2" customFormat="1" x14ac:dyDescent="0.25">
      <c r="A71" s="1">
        <v>13</v>
      </c>
      <c r="B71" s="1" t="s">
        <v>99</v>
      </c>
      <c r="C71" s="1" t="s">
        <v>100</v>
      </c>
      <c r="D71" s="13">
        <v>93756</v>
      </c>
      <c r="E71" s="13"/>
      <c r="F71" s="1"/>
      <c r="G71" s="1"/>
      <c r="H71" s="1"/>
      <c r="I71" s="1"/>
    </row>
    <row r="72" spans="1:9" s="9" customFormat="1" x14ac:dyDescent="0.25">
      <c r="A72" s="7"/>
      <c r="B72" s="7" t="s">
        <v>13</v>
      </c>
      <c r="C72" s="7"/>
      <c r="D72" s="7"/>
      <c r="E72" s="7"/>
      <c r="F72" s="8"/>
      <c r="G72" s="8"/>
      <c r="H72" s="8"/>
      <c r="I72" s="8"/>
    </row>
    <row r="73" spans="1:9" s="2" customFormat="1" x14ac:dyDescent="0.25">
      <c r="A73" s="1">
        <v>1</v>
      </c>
      <c r="B73" s="1" t="s">
        <v>118</v>
      </c>
      <c r="C73" s="1" t="s">
        <v>35</v>
      </c>
      <c r="D73" s="13">
        <v>93515</v>
      </c>
      <c r="E73" s="13"/>
      <c r="F73" s="1"/>
      <c r="G73" s="1"/>
      <c r="H73" s="1"/>
      <c r="I73" s="1"/>
    </row>
    <row r="74" spans="1:9" s="2" customFormat="1" x14ac:dyDescent="0.25">
      <c r="A74" s="1">
        <v>2</v>
      </c>
      <c r="B74" s="1" t="s">
        <v>119</v>
      </c>
      <c r="C74" s="1" t="s">
        <v>63</v>
      </c>
      <c r="D74" s="13">
        <v>93518</v>
      </c>
      <c r="E74" s="13"/>
      <c r="F74" s="1"/>
      <c r="G74" s="1"/>
      <c r="H74" s="1"/>
      <c r="I74" s="1"/>
    </row>
    <row r="75" spans="1:9" s="2" customFormat="1" x14ac:dyDescent="0.25">
      <c r="A75" s="1">
        <v>3</v>
      </c>
      <c r="B75" s="1" t="s">
        <v>120</v>
      </c>
      <c r="C75" s="1" t="s">
        <v>63</v>
      </c>
      <c r="D75" s="13">
        <v>93930</v>
      </c>
      <c r="E75" s="13"/>
      <c r="F75" s="1"/>
      <c r="G75" s="1"/>
      <c r="H75" s="1"/>
      <c r="I75" s="1"/>
    </row>
    <row r="76" spans="1:9" s="12" customFormat="1" x14ac:dyDescent="0.25">
      <c r="A76" s="11">
        <v>4</v>
      </c>
      <c r="B76" s="1" t="s">
        <v>121</v>
      </c>
      <c r="C76" s="1" t="s">
        <v>122</v>
      </c>
      <c r="D76" s="13">
        <v>93525</v>
      </c>
      <c r="E76" s="13"/>
      <c r="F76" s="1"/>
      <c r="G76" s="1"/>
      <c r="H76" s="1"/>
      <c r="I76" s="1"/>
    </row>
    <row r="77" spans="1:9" s="12" customFormat="1" x14ac:dyDescent="0.25">
      <c r="A77" s="11">
        <v>5</v>
      </c>
      <c r="B77" s="1" t="s">
        <v>123</v>
      </c>
      <c r="C77" s="1" t="s">
        <v>124</v>
      </c>
      <c r="D77" s="13">
        <v>93529</v>
      </c>
      <c r="E77" s="13"/>
      <c r="F77" s="1"/>
      <c r="G77" s="1"/>
      <c r="H77" s="1"/>
      <c r="I77" s="1"/>
    </row>
    <row r="78" spans="1:9" s="18" customFormat="1" ht="14.45" hidden="1" x14ac:dyDescent="0.3">
      <c r="A78" s="16">
        <v>6</v>
      </c>
      <c r="B78" s="16" t="s">
        <v>125</v>
      </c>
      <c r="C78" s="16" t="s">
        <v>42</v>
      </c>
      <c r="D78" s="17">
        <v>93537</v>
      </c>
      <c r="E78" s="17"/>
      <c r="F78" s="16"/>
      <c r="G78" s="16"/>
      <c r="H78" s="16"/>
      <c r="I78" s="16"/>
    </row>
    <row r="79" spans="1:9" s="2" customFormat="1" x14ac:dyDescent="0.25">
      <c r="A79" s="1">
        <v>6</v>
      </c>
      <c r="B79" s="1" t="s">
        <v>126</v>
      </c>
      <c r="C79" s="1" t="s">
        <v>27</v>
      </c>
      <c r="D79" s="13">
        <v>94164</v>
      </c>
      <c r="E79" s="13"/>
      <c r="F79" s="1"/>
      <c r="G79" s="1"/>
      <c r="H79" s="1"/>
      <c r="I79" s="1"/>
    </row>
    <row r="80" spans="1:9" s="2" customFormat="1" x14ac:dyDescent="0.25">
      <c r="A80" s="1">
        <v>7</v>
      </c>
      <c r="B80" s="1" t="s">
        <v>127</v>
      </c>
      <c r="C80" s="1" t="s">
        <v>63</v>
      </c>
      <c r="D80" s="13">
        <v>94225</v>
      </c>
      <c r="E80" s="13"/>
      <c r="F80" s="1"/>
      <c r="G80" s="1"/>
      <c r="H80" s="1"/>
      <c r="I80" s="1"/>
    </row>
    <row r="81" spans="1:9" s="2" customFormat="1" x14ac:dyDescent="0.25">
      <c r="A81" s="11">
        <v>8</v>
      </c>
      <c r="B81" s="1" t="s">
        <v>128</v>
      </c>
      <c r="C81" s="1" t="s">
        <v>86</v>
      </c>
      <c r="D81" s="13">
        <v>93544</v>
      </c>
      <c r="E81" s="13"/>
      <c r="F81" s="1"/>
      <c r="G81" s="1"/>
      <c r="H81" s="1"/>
      <c r="I81" s="1"/>
    </row>
    <row r="82" spans="1:9" s="2" customFormat="1" x14ac:dyDescent="0.25">
      <c r="A82" s="11">
        <v>9</v>
      </c>
      <c r="B82" s="1" t="s">
        <v>129</v>
      </c>
      <c r="C82" s="1" t="s">
        <v>27</v>
      </c>
      <c r="D82" s="13">
        <v>93545</v>
      </c>
      <c r="E82" s="13"/>
      <c r="F82" s="1"/>
      <c r="G82" s="1"/>
      <c r="H82" s="1"/>
      <c r="I82" s="1"/>
    </row>
    <row r="83" spans="1:9" s="2" customFormat="1" x14ac:dyDescent="0.25">
      <c r="A83" s="1">
        <v>10</v>
      </c>
      <c r="B83" s="1" t="s">
        <v>130</v>
      </c>
      <c r="C83" s="1" t="s">
        <v>66</v>
      </c>
      <c r="D83" s="13">
        <v>90771</v>
      </c>
      <c r="E83" s="13"/>
      <c r="F83" s="1"/>
      <c r="G83" s="1"/>
      <c r="H83" s="1"/>
      <c r="I83" s="1"/>
    </row>
    <row r="84" spans="1:9" s="2" customFormat="1" x14ac:dyDescent="0.25">
      <c r="A84" s="1">
        <v>11</v>
      </c>
      <c r="B84" s="1" t="s">
        <v>132</v>
      </c>
      <c r="C84" s="1" t="s">
        <v>133</v>
      </c>
      <c r="D84" s="13">
        <v>93557</v>
      </c>
      <c r="E84" s="13"/>
      <c r="F84" s="1"/>
      <c r="G84" s="1"/>
      <c r="H84" s="1"/>
      <c r="I84" s="1"/>
    </row>
    <row r="85" spans="1:9" s="2" customFormat="1" x14ac:dyDescent="0.25">
      <c r="A85" s="1">
        <v>12</v>
      </c>
      <c r="B85" s="1" t="s">
        <v>131</v>
      </c>
      <c r="C85" s="1" t="s">
        <v>27</v>
      </c>
      <c r="D85" s="13">
        <v>91793</v>
      </c>
      <c r="E85" s="13"/>
      <c r="F85" s="1"/>
      <c r="G85" s="1"/>
      <c r="H85" s="1"/>
      <c r="I85" s="1"/>
    </row>
    <row r="86" spans="1:9" s="2" customFormat="1" x14ac:dyDescent="0.25">
      <c r="A86" s="11">
        <v>13</v>
      </c>
      <c r="B86" s="15" t="s">
        <v>134</v>
      </c>
      <c r="C86" s="15" t="s">
        <v>55</v>
      </c>
      <c r="D86" s="14">
        <v>85946</v>
      </c>
      <c r="E86" s="14" t="s">
        <v>196</v>
      </c>
      <c r="F86" s="1"/>
      <c r="G86" s="1"/>
      <c r="H86" s="1"/>
      <c r="I86" s="1"/>
    </row>
    <row r="87" spans="1:9" s="2" customFormat="1" x14ac:dyDescent="0.25">
      <c r="A87" s="11">
        <v>14</v>
      </c>
      <c r="B87" s="1" t="s">
        <v>135</v>
      </c>
      <c r="C87" s="1" t="s">
        <v>60</v>
      </c>
      <c r="D87" s="13">
        <v>93564</v>
      </c>
      <c r="E87" s="13"/>
      <c r="F87" s="1"/>
      <c r="G87" s="1"/>
      <c r="H87" s="1"/>
      <c r="I87" s="1"/>
    </row>
    <row r="88" spans="1:9" s="9" customFormat="1" x14ac:dyDescent="0.25">
      <c r="A88" s="7"/>
      <c r="B88" s="7" t="s">
        <v>14</v>
      </c>
      <c r="C88" s="7"/>
      <c r="D88" s="7"/>
      <c r="E88" s="7"/>
      <c r="F88" s="8"/>
      <c r="G88" s="8"/>
      <c r="H88" s="8"/>
      <c r="I88" s="8"/>
    </row>
    <row r="89" spans="1:9" s="2" customFormat="1" x14ac:dyDescent="0.25">
      <c r="A89" s="1">
        <v>1</v>
      </c>
      <c r="B89" s="1" t="s">
        <v>146</v>
      </c>
      <c r="C89" s="1" t="s">
        <v>23</v>
      </c>
      <c r="D89" s="13">
        <v>93508</v>
      </c>
      <c r="E89" s="13"/>
      <c r="F89" s="1"/>
      <c r="G89" s="1"/>
      <c r="H89" s="1"/>
      <c r="I89" s="1"/>
    </row>
    <row r="90" spans="1:9" s="2" customFormat="1" x14ac:dyDescent="0.25">
      <c r="A90" s="1">
        <v>2</v>
      </c>
      <c r="B90" s="1" t="s">
        <v>147</v>
      </c>
      <c r="C90" s="1" t="s">
        <v>148</v>
      </c>
      <c r="D90" s="13">
        <v>93510</v>
      </c>
      <c r="E90" s="13"/>
      <c r="F90" s="1"/>
      <c r="G90" s="1"/>
      <c r="H90" s="1"/>
      <c r="I90" s="1"/>
    </row>
    <row r="91" spans="1:9" s="2" customFormat="1" x14ac:dyDescent="0.25">
      <c r="A91" s="1">
        <v>3</v>
      </c>
      <c r="B91" s="1" t="s">
        <v>149</v>
      </c>
      <c r="C91" s="1" t="s">
        <v>122</v>
      </c>
      <c r="D91" s="13">
        <v>93516</v>
      </c>
      <c r="E91" s="13"/>
      <c r="F91" s="1"/>
      <c r="G91" s="1"/>
      <c r="H91" s="1"/>
      <c r="I91" s="1"/>
    </row>
    <row r="92" spans="1:9" s="2" customFormat="1" x14ac:dyDescent="0.25">
      <c r="A92" s="1">
        <v>4</v>
      </c>
      <c r="B92" s="1" t="s">
        <v>150</v>
      </c>
      <c r="C92" s="1" t="s">
        <v>151</v>
      </c>
      <c r="D92" s="13">
        <v>93524</v>
      </c>
      <c r="E92" s="13"/>
      <c r="F92" s="1"/>
      <c r="G92" s="1"/>
      <c r="H92" s="1"/>
      <c r="I92" s="1"/>
    </row>
    <row r="93" spans="1:9" s="2" customFormat="1" x14ac:dyDescent="0.25">
      <c r="A93" s="1">
        <v>5</v>
      </c>
      <c r="B93" s="1" t="s">
        <v>152</v>
      </c>
      <c r="C93" s="1" t="s">
        <v>106</v>
      </c>
      <c r="D93" s="13">
        <v>94165</v>
      </c>
      <c r="E93" s="13"/>
      <c r="F93" s="1"/>
      <c r="G93" s="1"/>
      <c r="H93" s="1"/>
      <c r="I93" s="1"/>
    </row>
    <row r="94" spans="1:9" s="2" customFormat="1" x14ac:dyDescent="0.25">
      <c r="A94" s="1">
        <v>6</v>
      </c>
      <c r="B94" s="1" t="s">
        <v>153</v>
      </c>
      <c r="C94" s="1" t="s">
        <v>154</v>
      </c>
      <c r="D94" s="13">
        <v>93527</v>
      </c>
      <c r="E94" s="13"/>
      <c r="F94" s="1"/>
      <c r="G94" s="1"/>
      <c r="H94" s="1"/>
      <c r="I94" s="1"/>
    </row>
    <row r="95" spans="1:9" s="2" customFormat="1" x14ac:dyDescent="0.25">
      <c r="A95" s="1">
        <v>7</v>
      </c>
      <c r="B95" s="1" t="s">
        <v>155</v>
      </c>
      <c r="C95" s="1" t="s">
        <v>63</v>
      </c>
      <c r="D95" s="13">
        <v>93536</v>
      </c>
      <c r="E95" s="13"/>
      <c r="F95" s="1"/>
      <c r="G95" s="1"/>
      <c r="H95" s="1"/>
      <c r="I95" s="1"/>
    </row>
    <row r="96" spans="1:9" s="2" customFormat="1" x14ac:dyDescent="0.25">
      <c r="A96" s="1">
        <v>8</v>
      </c>
      <c r="B96" s="1" t="s">
        <v>136</v>
      </c>
      <c r="C96" s="1" t="s">
        <v>35</v>
      </c>
      <c r="D96" s="13">
        <v>93755</v>
      </c>
      <c r="E96" s="13"/>
      <c r="F96" s="1"/>
      <c r="G96" s="1"/>
      <c r="H96" s="1"/>
      <c r="I96" s="1"/>
    </row>
    <row r="97" spans="1:9" s="2" customFormat="1" x14ac:dyDescent="0.25">
      <c r="A97" s="1">
        <v>9</v>
      </c>
      <c r="B97" s="1" t="s">
        <v>137</v>
      </c>
      <c r="C97" s="1" t="s">
        <v>106</v>
      </c>
      <c r="D97" s="13">
        <v>87311</v>
      </c>
      <c r="E97" s="13"/>
      <c r="F97" s="1"/>
      <c r="G97" s="1"/>
      <c r="H97" s="1"/>
      <c r="I97" s="1"/>
    </row>
    <row r="98" spans="1:9" s="18" customFormat="1" ht="14.45" hidden="1" x14ac:dyDescent="0.3">
      <c r="A98" s="16">
        <v>10</v>
      </c>
      <c r="B98" s="16" t="s">
        <v>138</v>
      </c>
      <c r="C98" s="16" t="s">
        <v>139</v>
      </c>
      <c r="D98" s="17">
        <v>83451</v>
      </c>
      <c r="E98" s="17"/>
      <c r="F98" s="16"/>
      <c r="G98" s="16"/>
      <c r="H98" s="16"/>
      <c r="I98" s="16"/>
    </row>
    <row r="99" spans="1:9" s="2" customFormat="1" x14ac:dyDescent="0.25">
      <c r="A99" s="1">
        <v>10</v>
      </c>
      <c r="B99" s="1" t="s">
        <v>140</v>
      </c>
      <c r="C99" s="1" t="s">
        <v>35</v>
      </c>
      <c r="D99" s="13">
        <v>93584</v>
      </c>
      <c r="E99" s="13"/>
      <c r="F99" s="1"/>
      <c r="G99" s="1"/>
      <c r="H99" s="1"/>
      <c r="I99" s="1"/>
    </row>
    <row r="100" spans="1:9" s="2" customFormat="1" x14ac:dyDescent="0.25">
      <c r="A100" s="1">
        <v>11</v>
      </c>
      <c r="B100" s="1" t="s">
        <v>142</v>
      </c>
      <c r="C100" s="1" t="s">
        <v>66</v>
      </c>
      <c r="D100" s="13">
        <v>93587</v>
      </c>
      <c r="E100" s="13"/>
      <c r="F100" s="1"/>
      <c r="G100" s="1"/>
      <c r="H100" s="1"/>
      <c r="I100" s="1"/>
    </row>
    <row r="101" spans="1:9" s="2" customFormat="1" x14ac:dyDescent="0.25">
      <c r="A101" s="1">
        <v>12</v>
      </c>
      <c r="B101" s="1" t="s">
        <v>141</v>
      </c>
      <c r="C101" s="1" t="s">
        <v>35</v>
      </c>
      <c r="D101" s="13">
        <v>93585</v>
      </c>
      <c r="E101" s="13"/>
      <c r="F101" s="1"/>
      <c r="G101" s="1"/>
      <c r="H101" s="1"/>
      <c r="I101" s="1"/>
    </row>
    <row r="102" spans="1:9" s="2" customFormat="1" x14ac:dyDescent="0.25">
      <c r="A102" s="1">
        <v>13</v>
      </c>
      <c r="B102" s="1" t="s">
        <v>143</v>
      </c>
      <c r="C102" s="1" t="s">
        <v>122</v>
      </c>
      <c r="D102" s="13">
        <v>93598</v>
      </c>
      <c r="E102" s="13"/>
      <c r="F102" s="1"/>
      <c r="G102" s="1"/>
      <c r="H102" s="1"/>
      <c r="I102" s="1"/>
    </row>
    <row r="103" spans="1:9" s="2" customFormat="1" x14ac:dyDescent="0.25">
      <c r="A103" s="1">
        <v>14</v>
      </c>
      <c r="B103" s="1" t="s">
        <v>144</v>
      </c>
      <c r="C103" s="1" t="s">
        <v>145</v>
      </c>
      <c r="D103" s="13">
        <v>93601</v>
      </c>
      <c r="E103" s="13"/>
      <c r="F103" s="1"/>
      <c r="G103" s="1"/>
      <c r="H103" s="1"/>
      <c r="I103" s="1"/>
    </row>
    <row r="104" spans="1:9" s="9" customFormat="1" x14ac:dyDescent="0.25">
      <c r="A104" s="7"/>
      <c r="B104" s="7" t="s">
        <v>15</v>
      </c>
      <c r="C104" s="7"/>
      <c r="D104" s="7"/>
      <c r="E104" s="7"/>
      <c r="F104" s="7"/>
      <c r="G104" s="7"/>
      <c r="H104" s="7"/>
      <c r="I104" s="7"/>
    </row>
    <row r="105" spans="1:9" s="2" customFormat="1" x14ac:dyDescent="0.25">
      <c r="A105" s="1">
        <v>1</v>
      </c>
      <c r="B105" s="1" t="s">
        <v>156</v>
      </c>
      <c r="C105" s="1" t="s">
        <v>157</v>
      </c>
      <c r="D105" s="13">
        <v>87323</v>
      </c>
      <c r="E105" s="13"/>
      <c r="F105" s="1"/>
      <c r="G105" s="1"/>
      <c r="H105" s="1"/>
      <c r="I105" s="1"/>
    </row>
    <row r="106" spans="1:9" s="2" customFormat="1" x14ac:dyDescent="0.25">
      <c r="A106" s="1">
        <v>2</v>
      </c>
      <c r="B106" s="1" t="s">
        <v>163</v>
      </c>
      <c r="C106" s="1" t="s">
        <v>164</v>
      </c>
      <c r="D106" s="13">
        <v>94163</v>
      </c>
      <c r="E106" s="13"/>
      <c r="F106" s="1"/>
      <c r="G106" s="1"/>
      <c r="H106" s="1"/>
      <c r="I106" s="1"/>
    </row>
    <row r="107" spans="1:9" s="2" customFormat="1" x14ac:dyDescent="0.25">
      <c r="A107" s="1">
        <v>3</v>
      </c>
      <c r="B107" s="1" t="s">
        <v>158</v>
      </c>
      <c r="C107" s="1" t="s">
        <v>40</v>
      </c>
      <c r="D107" s="13">
        <v>93541</v>
      </c>
      <c r="E107" s="13"/>
      <c r="F107" s="1"/>
      <c r="G107" s="1"/>
      <c r="H107" s="1"/>
      <c r="I107" s="1"/>
    </row>
    <row r="108" spans="1:9" s="12" customFormat="1" x14ac:dyDescent="0.25">
      <c r="A108" s="11">
        <v>4</v>
      </c>
      <c r="B108" s="1" t="s">
        <v>159</v>
      </c>
      <c r="C108" s="1" t="s">
        <v>160</v>
      </c>
      <c r="D108" s="13">
        <v>93162</v>
      </c>
      <c r="E108" s="13"/>
      <c r="F108" s="1"/>
      <c r="G108" s="1"/>
      <c r="H108" s="1"/>
      <c r="I108" s="1"/>
    </row>
    <row r="109" spans="1:9" s="2" customFormat="1" x14ac:dyDescent="0.25">
      <c r="A109" s="1">
        <v>5</v>
      </c>
      <c r="B109" s="1" t="s">
        <v>161</v>
      </c>
      <c r="C109" s="1" t="s">
        <v>40</v>
      </c>
      <c r="D109" s="13">
        <v>93551</v>
      </c>
      <c r="E109" s="13"/>
      <c r="F109" s="1"/>
      <c r="G109" s="1"/>
      <c r="H109" s="1"/>
      <c r="I109" s="1"/>
    </row>
    <row r="110" spans="1:9" s="2" customFormat="1" x14ac:dyDescent="0.25">
      <c r="A110" s="1">
        <v>6</v>
      </c>
      <c r="B110" s="1" t="s">
        <v>162</v>
      </c>
      <c r="C110" s="1" t="s">
        <v>23</v>
      </c>
      <c r="D110" s="13">
        <v>93754</v>
      </c>
      <c r="E110" s="13"/>
      <c r="F110" s="1"/>
      <c r="G110" s="1"/>
      <c r="H110" s="1"/>
      <c r="I110" s="1"/>
    </row>
    <row r="111" spans="1:9" s="2" customFormat="1" x14ac:dyDescent="0.25">
      <c r="A111" s="1">
        <v>7</v>
      </c>
      <c r="B111" s="1" t="s">
        <v>165</v>
      </c>
      <c r="C111" s="1" t="s">
        <v>58</v>
      </c>
      <c r="D111" s="13">
        <v>93558</v>
      </c>
      <c r="E111" s="13"/>
      <c r="F111" s="1"/>
      <c r="G111" s="1"/>
      <c r="H111" s="1"/>
      <c r="I111" s="1"/>
    </row>
    <row r="112" spans="1:9" s="2" customFormat="1" x14ac:dyDescent="0.25">
      <c r="A112" s="1">
        <v>8</v>
      </c>
      <c r="B112" s="1" t="s">
        <v>166</v>
      </c>
      <c r="C112" s="1" t="s">
        <v>139</v>
      </c>
      <c r="D112" s="13">
        <v>93561</v>
      </c>
      <c r="E112" s="13"/>
      <c r="F112" s="1"/>
      <c r="G112" s="1"/>
      <c r="H112" s="1"/>
      <c r="I112" s="1"/>
    </row>
    <row r="113" spans="1:9" s="2" customFormat="1" x14ac:dyDescent="0.25">
      <c r="A113" s="1">
        <v>9</v>
      </c>
      <c r="B113" s="1" t="s">
        <v>167</v>
      </c>
      <c r="C113" s="1" t="s">
        <v>48</v>
      </c>
      <c r="D113" s="13">
        <v>93568</v>
      </c>
      <c r="E113" s="13"/>
      <c r="F113" s="1"/>
      <c r="G113" s="1"/>
      <c r="H113" s="1"/>
      <c r="I113" s="1"/>
    </row>
    <row r="114" spans="1:9" s="2" customFormat="1" x14ac:dyDescent="0.25">
      <c r="A114" s="11">
        <v>10</v>
      </c>
      <c r="B114" s="1" t="s">
        <v>168</v>
      </c>
      <c r="C114" s="1" t="s">
        <v>35</v>
      </c>
      <c r="D114" s="13">
        <v>93569</v>
      </c>
      <c r="E114" s="13"/>
      <c r="F114" s="1"/>
      <c r="G114" s="1"/>
      <c r="H114" s="1"/>
      <c r="I114" s="1"/>
    </row>
    <row r="115" spans="1:9" s="2" customFormat="1" x14ac:dyDescent="0.25">
      <c r="A115" s="1">
        <v>11</v>
      </c>
      <c r="B115" s="1" t="s">
        <v>169</v>
      </c>
      <c r="C115" s="1" t="s">
        <v>170</v>
      </c>
      <c r="D115" s="13">
        <v>93575</v>
      </c>
      <c r="E115" s="13"/>
      <c r="F115" s="1"/>
      <c r="G115" s="1"/>
      <c r="H115" s="1"/>
      <c r="I115" s="1"/>
    </row>
    <row r="116" spans="1:9" s="2" customFormat="1" x14ac:dyDescent="0.25">
      <c r="A116" s="1">
        <v>12</v>
      </c>
      <c r="B116" s="1" t="s">
        <v>171</v>
      </c>
      <c r="C116" s="1" t="s">
        <v>66</v>
      </c>
      <c r="D116" s="13">
        <v>93582</v>
      </c>
      <c r="E116" s="13"/>
      <c r="F116" s="1"/>
      <c r="G116" s="1"/>
      <c r="H116" s="1"/>
      <c r="I116" s="1"/>
    </row>
    <row r="117" spans="1:9" s="2" customFormat="1" x14ac:dyDescent="0.25">
      <c r="A117" s="1">
        <v>13</v>
      </c>
      <c r="B117" s="1" t="s">
        <v>172</v>
      </c>
      <c r="C117" s="1" t="s">
        <v>122</v>
      </c>
      <c r="D117" s="13">
        <v>93591</v>
      </c>
      <c r="E117" s="13"/>
      <c r="F117" s="1"/>
      <c r="G117" s="1"/>
      <c r="H117" s="1"/>
      <c r="I117" s="1"/>
    </row>
    <row r="118" spans="1:9" s="2" customFormat="1" x14ac:dyDescent="0.25">
      <c r="A118" s="1">
        <v>14</v>
      </c>
      <c r="B118" s="1" t="s">
        <v>173</v>
      </c>
      <c r="C118" s="1" t="s">
        <v>174</v>
      </c>
      <c r="D118" s="13">
        <v>93592</v>
      </c>
      <c r="E118" s="13"/>
      <c r="F118" s="1"/>
      <c r="G118" s="1"/>
      <c r="H118" s="1"/>
      <c r="I118" s="1"/>
    </row>
    <row r="119" spans="1:9" s="2" customFormat="1" x14ac:dyDescent="0.25">
      <c r="A119" s="1">
        <v>15</v>
      </c>
      <c r="B119" s="1" t="s">
        <v>175</v>
      </c>
      <c r="C119" s="1" t="s">
        <v>176</v>
      </c>
      <c r="D119" s="13">
        <v>93593</v>
      </c>
      <c r="E119" s="13"/>
      <c r="F119" s="1"/>
      <c r="G119" s="1"/>
      <c r="H119" s="1"/>
      <c r="I119" s="1"/>
    </row>
    <row r="120" spans="1:9" s="9" customFormat="1" x14ac:dyDescent="0.25">
      <c r="A120" s="7"/>
      <c r="B120" s="7" t="s">
        <v>16</v>
      </c>
      <c r="C120" s="7"/>
      <c r="D120" s="7"/>
      <c r="E120" s="7"/>
      <c r="F120" s="7"/>
      <c r="G120" s="7"/>
      <c r="H120" s="7"/>
      <c r="I120" s="7"/>
    </row>
    <row r="121" spans="1:9" s="2" customFormat="1" x14ac:dyDescent="0.25">
      <c r="A121" s="1">
        <v>1</v>
      </c>
      <c r="B121" s="15" t="s">
        <v>181</v>
      </c>
      <c r="C121" s="15" t="s">
        <v>182</v>
      </c>
      <c r="D121" s="14">
        <v>87503</v>
      </c>
      <c r="E121" s="14" t="s">
        <v>196</v>
      </c>
      <c r="F121" s="1"/>
      <c r="G121" s="1"/>
      <c r="H121" s="1"/>
      <c r="I121" s="1"/>
    </row>
    <row r="122" spans="1:9" s="2" customFormat="1" x14ac:dyDescent="0.25">
      <c r="A122" s="1">
        <v>2</v>
      </c>
      <c r="B122" s="1" t="s">
        <v>183</v>
      </c>
      <c r="C122" s="1" t="s">
        <v>35</v>
      </c>
      <c r="D122" s="13">
        <v>93554</v>
      </c>
      <c r="E122" s="13"/>
      <c r="F122" s="1"/>
      <c r="G122" s="1"/>
      <c r="H122" s="1"/>
      <c r="I122" s="1"/>
    </row>
    <row r="123" spans="1:9" s="2" customFormat="1" x14ac:dyDescent="0.25">
      <c r="A123" s="1">
        <v>3</v>
      </c>
      <c r="B123" s="1" t="s">
        <v>184</v>
      </c>
      <c r="C123" s="1" t="s">
        <v>116</v>
      </c>
      <c r="D123" s="13">
        <v>93556</v>
      </c>
      <c r="E123" s="13"/>
      <c r="F123" s="1"/>
      <c r="G123" s="1"/>
      <c r="H123" s="1"/>
      <c r="I123" s="1"/>
    </row>
    <row r="124" spans="1:9" s="2" customFormat="1" x14ac:dyDescent="0.25">
      <c r="A124" s="1">
        <v>4</v>
      </c>
      <c r="B124" s="1" t="s">
        <v>185</v>
      </c>
      <c r="C124" s="1" t="s">
        <v>27</v>
      </c>
      <c r="D124" s="13">
        <v>93563</v>
      </c>
      <c r="E124" s="13"/>
      <c r="F124" s="1"/>
      <c r="G124" s="1"/>
      <c r="H124" s="1"/>
      <c r="I124" s="1"/>
    </row>
    <row r="125" spans="1:9" s="2" customFormat="1" x14ac:dyDescent="0.25">
      <c r="A125" s="1">
        <v>5</v>
      </c>
      <c r="B125" s="1" t="s">
        <v>186</v>
      </c>
      <c r="C125" s="1" t="s">
        <v>58</v>
      </c>
      <c r="D125" s="13">
        <v>93571</v>
      </c>
      <c r="E125" s="13"/>
      <c r="F125" s="1"/>
      <c r="G125" s="1"/>
      <c r="H125" s="1"/>
      <c r="I125" s="1"/>
    </row>
    <row r="126" spans="1:9" s="2" customFormat="1" x14ac:dyDescent="0.25">
      <c r="A126" s="1">
        <v>6</v>
      </c>
      <c r="B126" s="1" t="s">
        <v>187</v>
      </c>
      <c r="C126" s="1" t="s">
        <v>188</v>
      </c>
      <c r="D126" s="13">
        <v>93574</v>
      </c>
      <c r="E126" s="13"/>
      <c r="F126" s="1"/>
      <c r="G126" s="1"/>
      <c r="H126" s="1"/>
      <c r="I126" s="1"/>
    </row>
    <row r="127" spans="1:9" s="18" customFormat="1" ht="14.45" hidden="1" x14ac:dyDescent="0.3">
      <c r="A127" s="16">
        <v>7</v>
      </c>
      <c r="B127" s="16" t="s">
        <v>189</v>
      </c>
      <c r="C127" s="16" t="s">
        <v>55</v>
      </c>
      <c r="D127" s="17">
        <v>93578</v>
      </c>
      <c r="E127" s="17"/>
      <c r="F127" s="16"/>
      <c r="G127" s="16"/>
      <c r="H127" s="16"/>
      <c r="I127" s="16"/>
    </row>
    <row r="128" spans="1:9" s="2" customFormat="1" x14ac:dyDescent="0.25">
      <c r="A128" s="1">
        <v>7</v>
      </c>
      <c r="B128" s="1" t="s">
        <v>191</v>
      </c>
      <c r="C128" s="1" t="s">
        <v>95</v>
      </c>
      <c r="D128" s="13">
        <v>93590</v>
      </c>
      <c r="E128" s="13"/>
      <c r="F128" s="1"/>
      <c r="G128" s="1"/>
      <c r="H128" s="1"/>
      <c r="I128" s="1"/>
    </row>
    <row r="129" spans="1:9" s="2" customFormat="1" x14ac:dyDescent="0.25">
      <c r="A129" s="1">
        <v>8</v>
      </c>
      <c r="B129" s="1" t="s">
        <v>192</v>
      </c>
      <c r="C129" s="1" t="s">
        <v>25</v>
      </c>
      <c r="D129" s="13">
        <v>93595</v>
      </c>
      <c r="E129" s="13"/>
      <c r="F129" s="1"/>
      <c r="G129" s="1"/>
      <c r="H129" s="1"/>
      <c r="I129" s="1"/>
    </row>
    <row r="130" spans="1:9" s="2" customFormat="1" x14ac:dyDescent="0.25">
      <c r="A130" s="1">
        <v>9</v>
      </c>
      <c r="B130" s="1" t="s">
        <v>177</v>
      </c>
      <c r="C130" s="1" t="s">
        <v>66</v>
      </c>
      <c r="D130" s="13">
        <v>92890</v>
      </c>
      <c r="E130" s="13"/>
      <c r="G130" s="1"/>
      <c r="H130" s="1"/>
      <c r="I130" s="1"/>
    </row>
    <row r="131" spans="1:9" s="2" customFormat="1" x14ac:dyDescent="0.25">
      <c r="A131" s="1">
        <v>10</v>
      </c>
      <c r="B131" s="1" t="s">
        <v>193</v>
      </c>
      <c r="C131" s="1" t="s">
        <v>95</v>
      </c>
      <c r="D131" s="13">
        <v>85541</v>
      </c>
      <c r="E131" s="13" t="s">
        <v>196</v>
      </c>
      <c r="F131" s="24"/>
      <c r="G131" s="1"/>
      <c r="H131" s="1"/>
      <c r="I131" s="1"/>
    </row>
    <row r="132" spans="1:9" s="2" customFormat="1" x14ac:dyDescent="0.25">
      <c r="A132" s="1">
        <v>11</v>
      </c>
      <c r="B132" s="1" t="s">
        <v>178</v>
      </c>
      <c r="C132" s="1" t="s">
        <v>179</v>
      </c>
      <c r="D132" s="13">
        <v>93600</v>
      </c>
      <c r="E132" s="13"/>
      <c r="F132" s="1"/>
      <c r="G132" s="1"/>
      <c r="H132" s="1"/>
      <c r="I132" s="1"/>
    </row>
    <row r="133" spans="1:9" s="2" customFormat="1" x14ac:dyDescent="0.25">
      <c r="A133" s="1">
        <v>12</v>
      </c>
      <c r="B133" s="1" t="s">
        <v>194</v>
      </c>
      <c r="C133" s="1" t="s">
        <v>195</v>
      </c>
      <c r="D133" s="13">
        <v>93602</v>
      </c>
      <c r="E133" s="13"/>
      <c r="F133" s="1"/>
      <c r="G133" s="1"/>
      <c r="H133" s="1"/>
      <c r="I133" s="1"/>
    </row>
    <row r="134" spans="1:9" s="18" customFormat="1" ht="14.45" hidden="1" x14ac:dyDescent="0.3">
      <c r="A134" s="16">
        <v>14</v>
      </c>
      <c r="B134" s="16" t="s">
        <v>180</v>
      </c>
      <c r="C134" s="16" t="s">
        <v>60</v>
      </c>
      <c r="D134" s="17">
        <v>93603</v>
      </c>
      <c r="E134" s="17"/>
      <c r="F134" s="16"/>
      <c r="G134" s="16"/>
      <c r="H134" s="16"/>
      <c r="I134" s="16"/>
    </row>
    <row r="136" spans="1:9" x14ac:dyDescent="0.25">
      <c r="B136" s="43" t="s">
        <v>905</v>
      </c>
    </row>
  </sheetData>
  <pageMargins left="0.51181102362204722" right="0.51181102362204722" top="0.39370078740157483" bottom="0" header="0" footer="0"/>
  <pageSetup paperSize="9" scale="2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8"/>
  <sheetViews>
    <sheetView workbookViewId="0">
      <selection activeCell="B3" sqref="B3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7</v>
      </c>
      <c r="G2" s="3" t="s">
        <v>910</v>
      </c>
    </row>
    <row r="3" spans="1:7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7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6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4</v>
      </c>
      <c r="G6" s="3" t="s">
        <v>916</v>
      </c>
    </row>
    <row r="7" spans="1:7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7</v>
      </c>
      <c r="G7" s="3" t="s">
        <v>910</v>
      </c>
    </row>
    <row r="8" spans="1:7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6</v>
      </c>
      <c r="G8" s="3" t="s">
        <v>910</v>
      </c>
    </row>
    <row r="9" spans="1:7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3</v>
      </c>
      <c r="G9" s="3" t="s">
        <v>916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6</v>
      </c>
      <c r="G10" s="3" t="s">
        <v>910</v>
      </c>
    </row>
    <row r="11" spans="1:7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6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6</v>
      </c>
      <c r="G12" s="3" t="s">
        <v>910</v>
      </c>
    </row>
    <row r="13" spans="1:7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7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6</v>
      </c>
      <c r="G14" s="3" t="s">
        <v>910</v>
      </c>
    </row>
    <row r="15" spans="1:7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6</v>
      </c>
      <c r="G15" s="3" t="s">
        <v>910</v>
      </c>
    </row>
    <row r="16" spans="1:7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6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8</v>
      </c>
      <c r="G17" s="3" t="s">
        <v>910</v>
      </c>
    </row>
    <row r="18" spans="1:7" ht="14.45" x14ac:dyDescent="0.3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5</v>
      </c>
      <c r="G18" s="3" t="s">
        <v>916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5</v>
      </c>
      <c r="G19" s="3" t="s">
        <v>916</v>
      </c>
    </row>
    <row r="20" spans="1:7" ht="14.45" x14ac:dyDescent="0.3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7</v>
      </c>
      <c r="G20" s="3" t="s">
        <v>910</v>
      </c>
    </row>
    <row r="21" spans="1:7" ht="14.45" x14ac:dyDescent="0.3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4</v>
      </c>
      <c r="G21" s="3" t="s">
        <v>916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5</v>
      </c>
      <c r="G22" s="3" t="s">
        <v>916</v>
      </c>
    </row>
    <row r="23" spans="1:7" ht="14.45" x14ac:dyDescent="0.3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2</v>
      </c>
      <c r="G23" s="3" t="s">
        <v>916</v>
      </c>
    </row>
    <row r="24" spans="1:7" ht="14.45" x14ac:dyDescent="0.3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6</v>
      </c>
      <c r="G24" s="3" t="s">
        <v>910</v>
      </c>
    </row>
    <row r="25" spans="1:7" ht="14.45" x14ac:dyDescent="0.3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5</v>
      </c>
      <c r="G25" s="3" t="s">
        <v>916</v>
      </c>
    </row>
    <row r="26" spans="1:7" ht="14.45" x14ac:dyDescent="0.3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6</v>
      </c>
      <c r="G26" s="3" t="s">
        <v>910</v>
      </c>
    </row>
    <row r="27" spans="1:7" ht="14.45" x14ac:dyDescent="0.3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8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4</v>
      </c>
      <c r="G28" s="3" t="s">
        <v>916</v>
      </c>
    </row>
    <row r="29" spans="1:7" ht="14.45" x14ac:dyDescent="0.3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7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7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5</v>
      </c>
      <c r="G32" s="3" t="s">
        <v>916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8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4</v>
      </c>
      <c r="G35" s="3" t="s">
        <v>916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5</v>
      </c>
      <c r="G36" s="3" t="s">
        <v>916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6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4</v>
      </c>
      <c r="G39" s="3" t="s">
        <v>916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3</v>
      </c>
      <c r="G40" s="3" t="s">
        <v>916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6</v>
      </c>
      <c r="G41" s="3" t="s">
        <v>910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6</v>
      </c>
      <c r="G42" s="3" t="s">
        <v>910</v>
      </c>
    </row>
    <row r="43" spans="1:7" x14ac:dyDescent="0.25">
      <c r="A43" t="s">
        <v>954</v>
      </c>
      <c r="B43" t="str">
        <f t="shared" si="0"/>
        <v>93543</v>
      </c>
      <c r="C43">
        <v>93543</v>
      </c>
      <c r="D43" t="s">
        <v>38</v>
      </c>
      <c r="E43" t="s">
        <v>35</v>
      </c>
      <c r="F43" s="3">
        <v>7</v>
      </c>
      <c r="G43" s="3" t="s">
        <v>910</v>
      </c>
    </row>
    <row r="44" spans="1:7" x14ac:dyDescent="0.25">
      <c r="A44" t="s">
        <v>955</v>
      </c>
      <c r="B44" t="str">
        <f t="shared" si="0"/>
        <v>93057</v>
      </c>
      <c r="C44">
        <v>93057</v>
      </c>
      <c r="D44" t="s">
        <v>38</v>
      </c>
      <c r="E44" t="s">
        <v>23</v>
      </c>
      <c r="F44" s="3">
        <v>7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5</v>
      </c>
      <c r="G45" s="3" t="s">
        <v>916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7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6</v>
      </c>
      <c r="G47" s="3" t="s">
        <v>910</v>
      </c>
    </row>
    <row r="48" spans="1:7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7</v>
      </c>
      <c r="G48" s="3" t="s">
        <v>910</v>
      </c>
    </row>
    <row r="49" spans="1:7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4</v>
      </c>
      <c r="G49" s="3" t="s">
        <v>916</v>
      </c>
    </row>
    <row r="50" spans="1:7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7</v>
      </c>
      <c r="G50" s="3" t="s">
        <v>910</v>
      </c>
    </row>
    <row r="51" spans="1:7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7</v>
      </c>
      <c r="G51" s="3" t="s">
        <v>910</v>
      </c>
    </row>
    <row r="52" spans="1:7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7</v>
      </c>
      <c r="G52" s="3" t="s">
        <v>910</v>
      </c>
    </row>
    <row r="53" spans="1:7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5</v>
      </c>
      <c r="G53" s="3" t="s">
        <v>916</v>
      </c>
    </row>
    <row r="54" spans="1:7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6</v>
      </c>
      <c r="G54" s="3" t="s">
        <v>910</v>
      </c>
    </row>
    <row r="55" spans="1:7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5</v>
      </c>
      <c r="G55" s="3" t="s">
        <v>916</v>
      </c>
    </row>
    <row r="56" spans="1:7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7</v>
      </c>
      <c r="G56" s="3" t="s">
        <v>910</v>
      </c>
    </row>
    <row r="57" spans="1:7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 t="s">
        <v>902</v>
      </c>
      <c r="G57" s="3" t="s">
        <v>949</v>
      </c>
    </row>
    <row r="58" spans="1:7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4</v>
      </c>
      <c r="G58" s="3" t="s">
        <v>916</v>
      </c>
    </row>
    <row r="59" spans="1:7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7</v>
      </c>
      <c r="G59" s="3" t="s">
        <v>910</v>
      </c>
    </row>
    <row r="60" spans="1:7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7</v>
      </c>
      <c r="G60" s="3" t="s">
        <v>910</v>
      </c>
    </row>
    <row r="61" spans="1:7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7</v>
      </c>
      <c r="G61" s="3" t="s">
        <v>910</v>
      </c>
    </row>
    <row r="62" spans="1:7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5</v>
      </c>
      <c r="G62" s="3" t="s">
        <v>916</v>
      </c>
    </row>
    <row r="63" spans="1:7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8</v>
      </c>
      <c r="G63" s="3" t="s">
        <v>910</v>
      </c>
    </row>
    <row r="64" spans="1:7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</row>
    <row r="65" spans="1:7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6</v>
      </c>
      <c r="G65" s="3" t="s">
        <v>910</v>
      </c>
    </row>
    <row r="66" spans="1:7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4</v>
      </c>
      <c r="G66" s="3" t="s">
        <v>916</v>
      </c>
    </row>
    <row r="67" spans="1:7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6</v>
      </c>
      <c r="G67" s="3" t="s">
        <v>910</v>
      </c>
    </row>
    <row r="68" spans="1:7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6</v>
      </c>
      <c r="G68" s="3" t="s">
        <v>910</v>
      </c>
    </row>
    <row r="69" spans="1:7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8</v>
      </c>
      <c r="G69" s="3" t="s">
        <v>910</v>
      </c>
    </row>
    <row r="70" spans="1:7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5</v>
      </c>
      <c r="G70" s="3" t="s">
        <v>916</v>
      </c>
    </row>
    <row r="71" spans="1:7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5</v>
      </c>
      <c r="G71" s="3" t="s">
        <v>916</v>
      </c>
    </row>
    <row r="72" spans="1:7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4</v>
      </c>
      <c r="G72" s="3" t="s">
        <v>916</v>
      </c>
    </row>
    <row r="73" spans="1:7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6</v>
      </c>
      <c r="G73" s="3" t="s">
        <v>910</v>
      </c>
    </row>
    <row r="74" spans="1:7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7</v>
      </c>
      <c r="G74" s="3" t="s">
        <v>910</v>
      </c>
    </row>
    <row r="75" spans="1:7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4</v>
      </c>
      <c r="G75" s="3" t="s">
        <v>916</v>
      </c>
    </row>
    <row r="76" spans="1:7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6</v>
      </c>
      <c r="G76" s="3" t="s">
        <v>910</v>
      </c>
    </row>
    <row r="77" spans="1:7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6</v>
      </c>
      <c r="G77" s="3" t="s">
        <v>910</v>
      </c>
    </row>
    <row r="78" spans="1:7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</row>
    <row r="79" spans="1:7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9</v>
      </c>
      <c r="G79" s="3" t="s">
        <v>910</v>
      </c>
    </row>
    <row r="80" spans="1:7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8</v>
      </c>
      <c r="G80" s="3" t="s">
        <v>910</v>
      </c>
    </row>
    <row r="81" spans="1:7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7</v>
      </c>
      <c r="G81" s="3" t="s">
        <v>910</v>
      </c>
    </row>
    <row r="82" spans="1:7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7</v>
      </c>
      <c r="G82" s="3" t="s">
        <v>910</v>
      </c>
    </row>
    <row r="83" spans="1:7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7</v>
      </c>
      <c r="G83" s="3" t="s">
        <v>910</v>
      </c>
    </row>
    <row r="84" spans="1:7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8</v>
      </c>
      <c r="G84" s="3" t="s">
        <v>910</v>
      </c>
    </row>
    <row r="85" spans="1:7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8</v>
      </c>
      <c r="G85" s="3" t="s">
        <v>910</v>
      </c>
    </row>
    <row r="86" spans="1:7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8</v>
      </c>
      <c r="G86" s="3" t="s">
        <v>910</v>
      </c>
    </row>
    <row r="87" spans="1:7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4</v>
      </c>
      <c r="G87" s="3" t="s">
        <v>916</v>
      </c>
    </row>
    <row r="88" spans="1:7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7</v>
      </c>
      <c r="G88" s="3" t="s">
        <v>910</v>
      </c>
    </row>
    <row r="89" spans="1:7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5</v>
      </c>
      <c r="G89" s="3" t="s">
        <v>916</v>
      </c>
    </row>
    <row r="90" spans="1:7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5</v>
      </c>
      <c r="G90" s="3" t="s">
        <v>916</v>
      </c>
    </row>
    <row r="91" spans="1:7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6</v>
      </c>
      <c r="G91" s="3" t="s">
        <v>910</v>
      </c>
    </row>
    <row r="92" spans="1:7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4</v>
      </c>
      <c r="G92" s="3" t="s">
        <v>916</v>
      </c>
    </row>
    <row r="93" spans="1:7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3</v>
      </c>
      <c r="G93" s="3" t="s">
        <v>916</v>
      </c>
    </row>
    <row r="94" spans="1:7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5</v>
      </c>
      <c r="G94" s="3" t="s">
        <v>916</v>
      </c>
    </row>
    <row r="95" spans="1:7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6</v>
      </c>
      <c r="G95" s="3" t="s">
        <v>910</v>
      </c>
    </row>
    <row r="96" spans="1:7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7</v>
      </c>
      <c r="G96" s="3" t="s">
        <v>910</v>
      </c>
    </row>
    <row r="97" spans="1:7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3</v>
      </c>
      <c r="G97" s="3" t="s">
        <v>916</v>
      </c>
    </row>
    <row r="98" spans="1:7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8</v>
      </c>
      <c r="G98" s="3" t="s">
        <v>910</v>
      </c>
    </row>
    <row r="99" spans="1:7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3</v>
      </c>
      <c r="G99" s="3" t="s">
        <v>916</v>
      </c>
    </row>
    <row r="100" spans="1:7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6</v>
      </c>
      <c r="G100" s="3" t="s">
        <v>910</v>
      </c>
    </row>
    <row r="101" spans="1:7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5</v>
      </c>
      <c r="G101" s="3" t="s">
        <v>916</v>
      </c>
    </row>
    <row r="102" spans="1:7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3</v>
      </c>
      <c r="G102" s="3" t="s">
        <v>916</v>
      </c>
    </row>
    <row r="103" spans="1:7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7</v>
      </c>
      <c r="G103" s="3" t="s">
        <v>910</v>
      </c>
    </row>
    <row r="104" spans="1:7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6</v>
      </c>
      <c r="G104" s="3" t="s">
        <v>910</v>
      </c>
    </row>
    <row r="105" spans="1:7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4</v>
      </c>
      <c r="G105" s="3" t="s">
        <v>916</v>
      </c>
    </row>
    <row r="106" spans="1:7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7</v>
      </c>
      <c r="G106" s="3" t="s">
        <v>910</v>
      </c>
    </row>
    <row r="107" spans="1:7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7</v>
      </c>
      <c r="G107" s="3" t="s">
        <v>910</v>
      </c>
    </row>
    <row r="108" spans="1:7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5</v>
      </c>
      <c r="G108" s="3" t="s">
        <v>916</v>
      </c>
    </row>
  </sheetData>
  <pageMargins left="0.70866141732283472" right="0.70866141732283472" top="0.35433070866141736" bottom="0.35433070866141736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35" sqref="E35"/>
    </sheetView>
  </sheetViews>
  <sheetFormatPr defaultColWidth="12.5703125"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s="71" t="s">
        <v>1021</v>
      </c>
      <c r="B1" s="71"/>
      <c r="C1" s="71"/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913</v>
      </c>
      <c r="B2" t="str">
        <f>MID(A2,2,5)</f>
        <v>93693</v>
      </c>
      <c r="C2" s="72">
        <v>93693</v>
      </c>
      <c r="D2" t="s">
        <v>22</v>
      </c>
      <c r="E2" t="s">
        <v>23</v>
      </c>
      <c r="F2" s="3">
        <v>7</v>
      </c>
      <c r="G2" s="3" t="s">
        <v>910</v>
      </c>
    </row>
    <row r="3" spans="1:7" x14ac:dyDescent="0.25">
      <c r="A3" t="s">
        <v>914</v>
      </c>
      <c r="B3" t="str">
        <f t="shared" ref="B3:B32" si="0">MID(A3,2,5)</f>
        <v>93510</v>
      </c>
      <c r="C3" s="72">
        <v>93510</v>
      </c>
      <c r="D3" t="s">
        <v>147</v>
      </c>
      <c r="E3" t="s">
        <v>148</v>
      </c>
      <c r="F3" s="3">
        <v>7</v>
      </c>
      <c r="G3" s="3" t="s">
        <v>910</v>
      </c>
    </row>
    <row r="4" spans="1:7" x14ac:dyDescent="0.25">
      <c r="A4" t="s">
        <v>921</v>
      </c>
      <c r="B4" t="str">
        <f t="shared" si="0"/>
        <v>93516</v>
      </c>
      <c r="C4" s="72">
        <v>93516</v>
      </c>
      <c r="D4" t="s">
        <v>149</v>
      </c>
      <c r="E4" t="s">
        <v>122</v>
      </c>
      <c r="F4" s="3">
        <v>7</v>
      </c>
      <c r="G4" s="3" t="s">
        <v>910</v>
      </c>
    </row>
    <row r="5" spans="1:7" x14ac:dyDescent="0.25">
      <c r="A5" t="s">
        <v>925</v>
      </c>
      <c r="B5" t="str">
        <f t="shared" si="0"/>
        <v>93522</v>
      </c>
      <c r="C5" s="72">
        <v>93522</v>
      </c>
      <c r="D5" t="s">
        <v>103</v>
      </c>
      <c r="E5" t="s">
        <v>25</v>
      </c>
      <c r="F5" s="3">
        <v>8</v>
      </c>
      <c r="G5" s="3" t="s">
        <v>910</v>
      </c>
    </row>
    <row r="6" spans="1:7" x14ac:dyDescent="0.25">
      <c r="A6" t="s">
        <v>931</v>
      </c>
      <c r="B6" t="str">
        <f t="shared" si="0"/>
        <v>94165</v>
      </c>
      <c r="C6" s="72">
        <v>94165</v>
      </c>
      <c r="D6" t="s">
        <v>152</v>
      </c>
      <c r="E6" t="s">
        <v>106</v>
      </c>
      <c r="F6" s="3">
        <v>9</v>
      </c>
      <c r="G6" s="3" t="s">
        <v>910</v>
      </c>
    </row>
    <row r="7" spans="1:7" x14ac:dyDescent="0.25">
      <c r="A7" t="s">
        <v>932</v>
      </c>
      <c r="B7" t="str">
        <f t="shared" si="0"/>
        <v>93616</v>
      </c>
      <c r="C7" s="72">
        <v>93616</v>
      </c>
      <c r="D7" t="s">
        <v>105</v>
      </c>
      <c r="E7" t="s">
        <v>106</v>
      </c>
      <c r="F7" s="3">
        <v>9</v>
      </c>
      <c r="G7" s="3" t="s">
        <v>910</v>
      </c>
    </row>
    <row r="8" spans="1:7" x14ac:dyDescent="0.25">
      <c r="A8" t="s">
        <v>933</v>
      </c>
      <c r="B8" t="str">
        <f t="shared" si="0"/>
        <v>93527</v>
      </c>
      <c r="C8" s="72">
        <v>93527</v>
      </c>
      <c r="D8" t="s">
        <v>153</v>
      </c>
      <c r="E8" t="s">
        <v>154</v>
      </c>
      <c r="F8" s="3">
        <v>8</v>
      </c>
      <c r="G8" s="3" t="s">
        <v>910</v>
      </c>
    </row>
    <row r="9" spans="1:7" x14ac:dyDescent="0.25">
      <c r="A9" t="s">
        <v>935</v>
      </c>
      <c r="B9" t="str">
        <f t="shared" si="0"/>
        <v>93931</v>
      </c>
      <c r="C9" s="72">
        <v>93931</v>
      </c>
      <c r="D9" t="s">
        <v>73</v>
      </c>
      <c r="E9" t="s">
        <v>42</v>
      </c>
      <c r="F9" s="3">
        <v>7</v>
      </c>
      <c r="G9" s="3" t="s">
        <v>910</v>
      </c>
    </row>
    <row r="10" spans="1:7" x14ac:dyDescent="0.25">
      <c r="A10" t="s">
        <v>938</v>
      </c>
      <c r="B10" t="str">
        <f t="shared" si="0"/>
        <v>93531</v>
      </c>
      <c r="C10" s="72">
        <v>93531</v>
      </c>
      <c r="D10" t="s">
        <v>108</v>
      </c>
      <c r="E10" t="s">
        <v>109</v>
      </c>
      <c r="F10" s="3">
        <v>9</v>
      </c>
      <c r="G10" s="3" t="s">
        <v>910</v>
      </c>
    </row>
    <row r="11" spans="1:7" x14ac:dyDescent="0.25">
      <c r="A11" t="s">
        <v>940</v>
      </c>
      <c r="B11" t="str">
        <f t="shared" si="0"/>
        <v>93534</v>
      </c>
      <c r="C11" s="72">
        <v>93534</v>
      </c>
      <c r="D11" t="s">
        <v>32</v>
      </c>
      <c r="E11" t="s">
        <v>33</v>
      </c>
      <c r="F11" s="3">
        <v>8</v>
      </c>
      <c r="G11" s="3" t="s">
        <v>910</v>
      </c>
    </row>
    <row r="12" spans="1:7" x14ac:dyDescent="0.25">
      <c r="A12" t="s">
        <v>945</v>
      </c>
      <c r="B12" t="str">
        <f t="shared" si="0"/>
        <v>87323</v>
      </c>
      <c r="C12" s="72">
        <v>87323</v>
      </c>
      <c r="D12" t="s">
        <v>156</v>
      </c>
      <c r="E12" t="s">
        <v>157</v>
      </c>
      <c r="F12" s="3">
        <v>8</v>
      </c>
      <c r="G12" s="3" t="s">
        <v>910</v>
      </c>
    </row>
    <row r="13" spans="1:7" x14ac:dyDescent="0.25">
      <c r="A13" t="s">
        <v>946</v>
      </c>
      <c r="B13" t="str">
        <f t="shared" si="0"/>
        <v>93540</v>
      </c>
      <c r="C13" s="72">
        <v>93540</v>
      </c>
      <c r="D13" t="s">
        <v>37</v>
      </c>
      <c r="E13" t="s">
        <v>35</v>
      </c>
      <c r="F13" s="3">
        <v>9</v>
      </c>
      <c r="G13" s="3" t="s">
        <v>910</v>
      </c>
    </row>
    <row r="14" spans="1:7" x14ac:dyDescent="0.25">
      <c r="A14" t="s">
        <v>950</v>
      </c>
      <c r="B14" t="str">
        <f t="shared" si="0"/>
        <v>94163</v>
      </c>
      <c r="C14" s="72">
        <v>94163</v>
      </c>
      <c r="D14" t="s">
        <v>163</v>
      </c>
      <c r="E14" t="s">
        <v>164</v>
      </c>
      <c r="F14" s="3">
        <v>9</v>
      </c>
      <c r="G14" s="3" t="s">
        <v>910</v>
      </c>
    </row>
    <row r="15" spans="1:7" x14ac:dyDescent="0.25">
      <c r="A15" t="s">
        <v>951</v>
      </c>
      <c r="B15" t="str">
        <f t="shared" si="0"/>
        <v>93541</v>
      </c>
      <c r="C15" s="72">
        <v>93541</v>
      </c>
      <c r="D15" t="s">
        <v>158</v>
      </c>
      <c r="E15" t="s">
        <v>40</v>
      </c>
      <c r="F15" s="3">
        <v>8</v>
      </c>
      <c r="G15" s="3" t="s">
        <v>910</v>
      </c>
    </row>
    <row r="16" spans="1:7" x14ac:dyDescent="0.25">
      <c r="A16" t="s">
        <v>952</v>
      </c>
      <c r="B16" t="str">
        <f t="shared" si="0"/>
        <v>93162</v>
      </c>
      <c r="C16" s="72">
        <v>93162</v>
      </c>
      <c r="D16" t="s">
        <v>159</v>
      </c>
      <c r="E16" t="s">
        <v>160</v>
      </c>
      <c r="F16" s="3">
        <v>7</v>
      </c>
      <c r="G16" s="3" t="s">
        <v>910</v>
      </c>
    </row>
    <row r="17" spans="1:7" x14ac:dyDescent="0.25">
      <c r="A17" t="s">
        <v>956</v>
      </c>
      <c r="B17" t="str">
        <f t="shared" si="0"/>
        <v>93544</v>
      </c>
      <c r="C17" s="72">
        <v>93544</v>
      </c>
      <c r="D17" t="s">
        <v>128</v>
      </c>
      <c r="E17" t="s">
        <v>86</v>
      </c>
      <c r="F17" s="3">
        <v>9</v>
      </c>
      <c r="G17" s="3" t="s">
        <v>910</v>
      </c>
    </row>
    <row r="18" spans="1:7" x14ac:dyDescent="0.25">
      <c r="A18" t="s">
        <v>968</v>
      </c>
      <c r="B18" t="str">
        <f t="shared" si="0"/>
        <v>93557</v>
      </c>
      <c r="C18" s="72">
        <v>93557</v>
      </c>
      <c r="D18" t="s">
        <v>132</v>
      </c>
      <c r="E18" t="s">
        <v>133</v>
      </c>
      <c r="F18" s="3">
        <v>7</v>
      </c>
      <c r="G18" s="3" t="s">
        <v>910</v>
      </c>
    </row>
    <row r="19" spans="1:7" x14ac:dyDescent="0.25">
      <c r="A19" t="s">
        <v>973</v>
      </c>
      <c r="B19" t="str">
        <f t="shared" si="0"/>
        <v>93560</v>
      </c>
      <c r="C19" s="72">
        <v>93560</v>
      </c>
      <c r="D19" t="s">
        <v>83</v>
      </c>
      <c r="E19" t="s">
        <v>84</v>
      </c>
      <c r="F19" s="3">
        <v>8</v>
      </c>
      <c r="G19" s="3" t="s">
        <v>910</v>
      </c>
    </row>
    <row r="20" spans="1:7" x14ac:dyDescent="0.25">
      <c r="A20" t="s">
        <v>977</v>
      </c>
      <c r="B20" t="str">
        <f t="shared" si="0"/>
        <v>93563</v>
      </c>
      <c r="C20" s="72">
        <v>93563</v>
      </c>
      <c r="D20" t="s">
        <v>185</v>
      </c>
      <c r="E20" t="s">
        <v>27</v>
      </c>
      <c r="F20" s="3">
        <v>5</v>
      </c>
      <c r="G20" s="3" t="s">
        <v>916</v>
      </c>
    </row>
    <row r="21" spans="1:7" x14ac:dyDescent="0.25">
      <c r="A21" t="s">
        <v>983</v>
      </c>
      <c r="B21" t="str">
        <f t="shared" si="0"/>
        <v>93755</v>
      </c>
      <c r="C21" s="72">
        <v>93755</v>
      </c>
      <c r="D21" t="s">
        <v>136</v>
      </c>
      <c r="E21" t="s">
        <v>35</v>
      </c>
      <c r="F21" s="3">
        <v>6</v>
      </c>
      <c r="G21" s="3" t="s">
        <v>910</v>
      </c>
    </row>
    <row r="22" spans="1:7" x14ac:dyDescent="0.25">
      <c r="A22" t="s">
        <v>984</v>
      </c>
      <c r="B22" t="str">
        <f t="shared" si="0"/>
        <v>93932</v>
      </c>
      <c r="C22" s="72">
        <v>93932</v>
      </c>
      <c r="D22" t="s">
        <v>53</v>
      </c>
      <c r="E22" t="s">
        <v>40</v>
      </c>
      <c r="F22" s="3">
        <v>8</v>
      </c>
      <c r="G22" s="3" t="s">
        <v>910</v>
      </c>
    </row>
    <row r="23" spans="1:7" x14ac:dyDescent="0.25">
      <c r="A23" t="s">
        <v>986</v>
      </c>
      <c r="B23" t="str">
        <f t="shared" si="0"/>
        <v>93571</v>
      </c>
      <c r="C23" s="72">
        <v>93571</v>
      </c>
      <c r="D23" t="s">
        <v>186</v>
      </c>
      <c r="E23" t="s">
        <v>58</v>
      </c>
      <c r="F23" s="3">
        <v>9</v>
      </c>
      <c r="G23" s="3" t="s">
        <v>910</v>
      </c>
    </row>
    <row r="24" spans="1:7" x14ac:dyDescent="0.25">
      <c r="A24" t="s">
        <v>991</v>
      </c>
      <c r="B24" t="str">
        <f t="shared" si="0"/>
        <v>93577</v>
      </c>
      <c r="C24" s="72">
        <v>93577</v>
      </c>
      <c r="D24" t="s">
        <v>89</v>
      </c>
      <c r="E24" t="s">
        <v>90</v>
      </c>
      <c r="F24" s="3">
        <v>8</v>
      </c>
      <c r="G24" s="3" t="s">
        <v>910</v>
      </c>
    </row>
    <row r="25" spans="1:7" x14ac:dyDescent="0.25">
      <c r="A25" t="s">
        <v>998</v>
      </c>
      <c r="B25" t="str">
        <f t="shared" si="0"/>
        <v>89466</v>
      </c>
      <c r="C25" s="72">
        <v>89466</v>
      </c>
      <c r="D25" t="s">
        <v>190</v>
      </c>
      <c r="E25" t="s">
        <v>106</v>
      </c>
      <c r="F25" s="3">
        <v>8</v>
      </c>
      <c r="G25" s="3" t="s">
        <v>910</v>
      </c>
    </row>
    <row r="26" spans="1:7" x14ac:dyDescent="0.25">
      <c r="A26" t="s">
        <v>1004</v>
      </c>
      <c r="B26" t="str">
        <f t="shared" si="0"/>
        <v>93592</v>
      </c>
      <c r="C26" s="72">
        <v>93592</v>
      </c>
      <c r="D26" t="s">
        <v>173</v>
      </c>
      <c r="E26" t="s">
        <v>174</v>
      </c>
      <c r="F26" s="3">
        <v>7</v>
      </c>
      <c r="G26" s="3" t="s">
        <v>910</v>
      </c>
    </row>
    <row r="27" spans="1:7" x14ac:dyDescent="0.25">
      <c r="A27" t="s">
        <v>1007</v>
      </c>
      <c r="B27" t="str">
        <f t="shared" si="0"/>
        <v>93596</v>
      </c>
      <c r="C27" s="72">
        <v>93596</v>
      </c>
      <c r="D27" t="s">
        <v>59</v>
      </c>
      <c r="E27" t="s">
        <v>60</v>
      </c>
      <c r="F27" s="3">
        <v>9</v>
      </c>
      <c r="G27" s="3" t="s">
        <v>910</v>
      </c>
    </row>
    <row r="28" spans="1:7" x14ac:dyDescent="0.25">
      <c r="A28" t="s">
        <v>1008</v>
      </c>
      <c r="B28" t="str">
        <f t="shared" si="0"/>
        <v>93585</v>
      </c>
      <c r="C28" s="72">
        <v>93585</v>
      </c>
      <c r="D28" t="s">
        <v>141</v>
      </c>
      <c r="E28" t="s">
        <v>35</v>
      </c>
      <c r="F28" s="3">
        <v>7</v>
      </c>
      <c r="G28" s="3" t="s">
        <v>910</v>
      </c>
    </row>
    <row r="29" spans="1:7" x14ac:dyDescent="0.25">
      <c r="A29" t="s">
        <v>1011</v>
      </c>
      <c r="B29" t="str">
        <f t="shared" si="0"/>
        <v>92890</v>
      </c>
      <c r="C29" s="72">
        <v>92890</v>
      </c>
      <c r="D29" t="s">
        <v>177</v>
      </c>
      <c r="E29" t="s">
        <v>66</v>
      </c>
      <c r="F29" s="3">
        <v>8</v>
      </c>
      <c r="G29" s="3" t="s">
        <v>910</v>
      </c>
    </row>
    <row r="30" spans="1:7" x14ac:dyDescent="0.25">
      <c r="A30" t="s">
        <v>1013</v>
      </c>
      <c r="B30" t="str">
        <f t="shared" si="0"/>
        <v>93667</v>
      </c>
      <c r="C30" s="72">
        <v>93667</v>
      </c>
      <c r="D30" t="s">
        <v>117</v>
      </c>
      <c r="E30" t="s">
        <v>35</v>
      </c>
      <c r="F30" s="3">
        <v>3</v>
      </c>
      <c r="G30" s="3" t="s">
        <v>916</v>
      </c>
    </row>
    <row r="31" spans="1:7" x14ac:dyDescent="0.25">
      <c r="A31" t="s">
        <v>1016</v>
      </c>
      <c r="B31" t="str">
        <f t="shared" si="0"/>
        <v>93756</v>
      </c>
      <c r="C31" s="72">
        <v>93756</v>
      </c>
      <c r="D31" t="s">
        <v>99</v>
      </c>
      <c r="E31" t="s">
        <v>100</v>
      </c>
      <c r="F31" s="3">
        <v>8</v>
      </c>
      <c r="G31" s="3" t="s">
        <v>910</v>
      </c>
    </row>
    <row r="32" spans="1:7" x14ac:dyDescent="0.25">
      <c r="A32" t="s">
        <v>1018</v>
      </c>
      <c r="B32" t="str">
        <f t="shared" si="0"/>
        <v>93604</v>
      </c>
      <c r="C32" s="72">
        <v>93604</v>
      </c>
      <c r="D32" t="s">
        <v>64</v>
      </c>
      <c r="E32" t="s">
        <v>27</v>
      </c>
      <c r="F32" s="3">
        <v>9</v>
      </c>
      <c r="G32" s="3" t="s">
        <v>910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75" workbookViewId="0">
      <selection activeCell="C2" sqref="C2:C109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8</v>
      </c>
      <c r="G2" s="3" t="s">
        <v>910</v>
      </c>
    </row>
    <row r="3" spans="1:7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6</v>
      </c>
      <c r="G3" s="3" t="s">
        <v>910</v>
      </c>
    </row>
    <row r="4" spans="1:7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9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8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9</v>
      </c>
      <c r="G6" s="3" t="s">
        <v>910</v>
      </c>
    </row>
    <row r="7" spans="1:7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9</v>
      </c>
      <c r="G7" s="3" t="s">
        <v>910</v>
      </c>
    </row>
    <row r="8" spans="1:7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7</v>
      </c>
      <c r="G8" s="3" t="s">
        <v>910</v>
      </c>
    </row>
    <row r="9" spans="1:7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5</v>
      </c>
      <c r="G9" s="3" t="s">
        <v>916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10</v>
      </c>
      <c r="G10" s="3" t="s">
        <v>910</v>
      </c>
    </row>
    <row r="11" spans="1:7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9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9</v>
      </c>
      <c r="G12" s="3" t="s">
        <v>910</v>
      </c>
    </row>
    <row r="13" spans="1:7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10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10</v>
      </c>
      <c r="G14" s="3" t="s">
        <v>910</v>
      </c>
    </row>
    <row r="15" spans="1:7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6</v>
      </c>
      <c r="G15" s="3" t="s">
        <v>910</v>
      </c>
    </row>
    <row r="16" spans="1:7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</row>
    <row r="18" spans="1:7" ht="14.45" x14ac:dyDescent="0.3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7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9</v>
      </c>
      <c r="G19" s="3" t="s">
        <v>910</v>
      </c>
    </row>
    <row r="20" spans="1:7" ht="14.45" x14ac:dyDescent="0.3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10</v>
      </c>
      <c r="G20" s="3" t="s">
        <v>910</v>
      </c>
    </row>
    <row r="21" spans="1:7" ht="14.45" x14ac:dyDescent="0.3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8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7</v>
      </c>
      <c r="G22" s="3" t="s">
        <v>910</v>
      </c>
    </row>
    <row r="23" spans="1:7" ht="14.45" x14ac:dyDescent="0.3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8</v>
      </c>
      <c r="G23" s="3" t="s">
        <v>910</v>
      </c>
    </row>
    <row r="24" spans="1:7" ht="14.45" x14ac:dyDescent="0.3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10</v>
      </c>
      <c r="G24" s="3" t="s">
        <v>910</v>
      </c>
    </row>
    <row r="25" spans="1:7" ht="14.45" x14ac:dyDescent="0.3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7</v>
      </c>
      <c r="G25" s="3" t="s">
        <v>910</v>
      </c>
    </row>
    <row r="26" spans="1:7" ht="14.45" x14ac:dyDescent="0.3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6</v>
      </c>
      <c r="G26" s="3" t="s">
        <v>910</v>
      </c>
    </row>
    <row r="27" spans="1:7" ht="14.45" x14ac:dyDescent="0.3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10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8</v>
      </c>
      <c r="G28" s="3" t="s">
        <v>910</v>
      </c>
    </row>
    <row r="29" spans="1:7" ht="14.45" x14ac:dyDescent="0.3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8</v>
      </c>
      <c r="G29" s="3" t="s">
        <v>910</v>
      </c>
    </row>
    <row r="30" spans="1:7" ht="14.45" x14ac:dyDescent="0.3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8</v>
      </c>
      <c r="G30" s="3" t="s">
        <v>910</v>
      </c>
    </row>
    <row r="31" spans="1:7" ht="14.45" x14ac:dyDescent="0.3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10</v>
      </c>
      <c r="G31" s="3" t="s">
        <v>910</v>
      </c>
    </row>
    <row r="32" spans="1:7" ht="14.45" x14ac:dyDescent="0.3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8</v>
      </c>
      <c r="G32" s="3" t="s">
        <v>910</v>
      </c>
    </row>
    <row r="33" spans="1:7" ht="14.45" x14ac:dyDescent="0.3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ht="14.45" x14ac:dyDescent="0.3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10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9</v>
      </c>
      <c r="G35" s="3" t="s">
        <v>910</v>
      </c>
    </row>
    <row r="36" spans="1:7" ht="14.45" x14ac:dyDescent="0.3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9</v>
      </c>
      <c r="G36" s="3" t="s">
        <v>910</v>
      </c>
    </row>
    <row r="37" spans="1:7" ht="14.45" x14ac:dyDescent="0.3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5</v>
      </c>
      <c r="G37" s="3" t="s">
        <v>916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ht="14.45" x14ac:dyDescent="0.3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4</v>
      </c>
      <c r="G39" s="3" t="s">
        <v>916</v>
      </c>
    </row>
    <row r="40" spans="1:7" ht="14.45" x14ac:dyDescent="0.3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8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9</v>
      </c>
      <c r="G41" s="3" t="s">
        <v>910</v>
      </c>
    </row>
    <row r="42" spans="1:7" ht="14.45" x14ac:dyDescent="0.3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9</v>
      </c>
      <c r="G42" s="3" t="s">
        <v>910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9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10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9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6</v>
      </c>
      <c r="G47" s="3" t="s">
        <v>910</v>
      </c>
    </row>
    <row r="48" spans="1:7" x14ac:dyDescent="0.25">
      <c r="A48" t="s">
        <v>1020</v>
      </c>
      <c r="B48" t="str">
        <f t="shared" si="0"/>
        <v>83271</v>
      </c>
      <c r="C48">
        <v>83271</v>
      </c>
      <c r="D48" t="s">
        <v>39</v>
      </c>
      <c r="E48" t="s">
        <v>40</v>
      </c>
      <c r="F48" s="3" t="s">
        <v>902</v>
      </c>
      <c r="G48" s="3" t="s">
        <v>949</v>
      </c>
    </row>
    <row r="49" spans="1:7" x14ac:dyDescent="0.25">
      <c r="A49" t="s">
        <v>959</v>
      </c>
      <c r="B49" t="str">
        <f t="shared" si="0"/>
        <v>93060</v>
      </c>
      <c r="C49">
        <v>93060</v>
      </c>
      <c r="D49" t="s">
        <v>112</v>
      </c>
      <c r="E49" t="s">
        <v>113</v>
      </c>
      <c r="F49" s="3">
        <v>10</v>
      </c>
      <c r="G49" s="3" t="s">
        <v>910</v>
      </c>
    </row>
    <row r="50" spans="1:7" ht="14.45" x14ac:dyDescent="0.3">
      <c r="A50" t="s">
        <v>960</v>
      </c>
      <c r="B50" t="str">
        <f t="shared" si="0"/>
        <v>93547</v>
      </c>
      <c r="C50">
        <v>93547</v>
      </c>
      <c r="D50" t="s">
        <v>76</v>
      </c>
      <c r="E50" t="s">
        <v>77</v>
      </c>
      <c r="F50" s="3">
        <v>8</v>
      </c>
      <c r="G50" s="3" t="s">
        <v>910</v>
      </c>
    </row>
    <row r="51" spans="1:7" ht="14.45" x14ac:dyDescent="0.3">
      <c r="A51" t="s">
        <v>961</v>
      </c>
      <c r="B51" t="str">
        <f t="shared" si="0"/>
        <v>93550</v>
      </c>
      <c r="C51">
        <v>93550</v>
      </c>
      <c r="D51" t="s">
        <v>41</v>
      </c>
      <c r="E51" t="s">
        <v>42</v>
      </c>
      <c r="F51" s="3">
        <v>8</v>
      </c>
      <c r="G51" s="3" t="s">
        <v>910</v>
      </c>
    </row>
    <row r="52" spans="1:7" ht="14.45" x14ac:dyDescent="0.3">
      <c r="A52" t="s">
        <v>962</v>
      </c>
      <c r="B52" t="str">
        <f t="shared" si="0"/>
        <v>93551</v>
      </c>
      <c r="C52">
        <v>93551</v>
      </c>
      <c r="D52" t="s">
        <v>161</v>
      </c>
      <c r="E52" t="s">
        <v>40</v>
      </c>
      <c r="F52" s="3">
        <v>6</v>
      </c>
      <c r="G52" s="3" t="s">
        <v>910</v>
      </c>
    </row>
    <row r="53" spans="1:7" ht="14.45" x14ac:dyDescent="0.3">
      <c r="A53" t="s">
        <v>963</v>
      </c>
      <c r="B53" t="str">
        <f t="shared" si="0"/>
        <v>90771</v>
      </c>
      <c r="C53">
        <v>90771</v>
      </c>
      <c r="D53" t="s">
        <v>130</v>
      </c>
      <c r="E53" t="s">
        <v>66</v>
      </c>
      <c r="F53" s="3">
        <v>7</v>
      </c>
      <c r="G53" s="3" t="s">
        <v>910</v>
      </c>
    </row>
    <row r="54" spans="1:7" ht="14.45" x14ac:dyDescent="0.3">
      <c r="A54" t="s">
        <v>964</v>
      </c>
      <c r="B54" t="str">
        <f t="shared" si="0"/>
        <v>93552</v>
      </c>
      <c r="C54">
        <v>93552</v>
      </c>
      <c r="D54" t="s">
        <v>43</v>
      </c>
      <c r="E54" t="s">
        <v>44</v>
      </c>
      <c r="F54" s="3">
        <v>10</v>
      </c>
      <c r="G54" s="3" t="s">
        <v>910</v>
      </c>
    </row>
    <row r="55" spans="1:7" ht="14.45" x14ac:dyDescent="0.3">
      <c r="A55" t="s">
        <v>965</v>
      </c>
      <c r="B55" t="str">
        <f t="shared" si="0"/>
        <v>93553</v>
      </c>
      <c r="C55">
        <v>93553</v>
      </c>
      <c r="D55" t="s">
        <v>45</v>
      </c>
      <c r="E55" t="s">
        <v>46</v>
      </c>
      <c r="F55" s="3">
        <v>9</v>
      </c>
      <c r="G55" s="3" t="s">
        <v>910</v>
      </c>
    </row>
    <row r="56" spans="1:7" x14ac:dyDescent="0.25">
      <c r="A56" t="s">
        <v>966</v>
      </c>
      <c r="B56" t="str">
        <f t="shared" si="0"/>
        <v>93554</v>
      </c>
      <c r="C56">
        <v>93554</v>
      </c>
      <c r="D56" t="s">
        <v>183</v>
      </c>
      <c r="E56" t="s">
        <v>35</v>
      </c>
      <c r="F56" s="3">
        <v>9</v>
      </c>
      <c r="G56" s="3" t="s">
        <v>910</v>
      </c>
    </row>
    <row r="57" spans="1:7" x14ac:dyDescent="0.25">
      <c r="A57" t="s">
        <v>967</v>
      </c>
      <c r="B57" t="str">
        <f t="shared" si="0"/>
        <v>93754</v>
      </c>
      <c r="C57">
        <v>93754</v>
      </c>
      <c r="D57" t="s">
        <v>162</v>
      </c>
      <c r="E57" t="s">
        <v>23</v>
      </c>
      <c r="F57" s="3">
        <v>9</v>
      </c>
      <c r="G57" s="3" t="s">
        <v>910</v>
      </c>
    </row>
    <row r="58" spans="1:7" ht="14.45" x14ac:dyDescent="0.3">
      <c r="A58" t="s">
        <v>968</v>
      </c>
      <c r="B58" t="str">
        <f t="shared" si="0"/>
        <v>93557</v>
      </c>
      <c r="C58">
        <v>93557</v>
      </c>
      <c r="D58" t="s">
        <v>132</v>
      </c>
      <c r="E58" t="s">
        <v>133</v>
      </c>
      <c r="F58" s="3" t="s">
        <v>902</v>
      </c>
      <c r="G58" s="3" t="s">
        <v>949</v>
      </c>
    </row>
    <row r="59" spans="1:7" x14ac:dyDescent="0.25">
      <c r="A59" t="s">
        <v>969</v>
      </c>
      <c r="B59" t="str">
        <f t="shared" si="0"/>
        <v>93558</v>
      </c>
      <c r="C59">
        <v>93558</v>
      </c>
      <c r="D59" t="s">
        <v>165</v>
      </c>
      <c r="E59" t="s">
        <v>58</v>
      </c>
      <c r="F59" s="3">
        <v>9</v>
      </c>
      <c r="G59" s="3" t="s">
        <v>910</v>
      </c>
    </row>
    <row r="60" spans="1:7" ht="14.45" x14ac:dyDescent="0.3">
      <c r="A60" t="s">
        <v>970</v>
      </c>
      <c r="B60" t="str">
        <f t="shared" si="0"/>
        <v>91793</v>
      </c>
      <c r="C60">
        <v>91793</v>
      </c>
      <c r="D60" t="s">
        <v>131</v>
      </c>
      <c r="E60" t="s">
        <v>27</v>
      </c>
      <c r="F60" s="3">
        <v>9</v>
      </c>
      <c r="G60" s="3" t="s">
        <v>910</v>
      </c>
    </row>
    <row r="61" spans="1:7" x14ac:dyDescent="0.25">
      <c r="A61" t="s">
        <v>971</v>
      </c>
      <c r="B61" t="str">
        <f t="shared" si="0"/>
        <v>93556</v>
      </c>
      <c r="C61">
        <v>93556</v>
      </c>
      <c r="D61" t="s">
        <v>184</v>
      </c>
      <c r="E61" t="s">
        <v>116</v>
      </c>
      <c r="F61" s="3">
        <v>10</v>
      </c>
      <c r="G61" s="3" t="s">
        <v>910</v>
      </c>
    </row>
    <row r="62" spans="1:7" ht="14.45" x14ac:dyDescent="0.3">
      <c r="A62" t="s">
        <v>972</v>
      </c>
      <c r="B62" t="str">
        <f t="shared" si="0"/>
        <v>93559</v>
      </c>
      <c r="C62">
        <v>93559</v>
      </c>
      <c r="D62" t="s">
        <v>47</v>
      </c>
      <c r="E62" t="s">
        <v>48</v>
      </c>
      <c r="F62" s="3">
        <v>10</v>
      </c>
      <c r="G62" s="3" t="s">
        <v>910</v>
      </c>
    </row>
    <row r="63" spans="1:7" ht="14.45" x14ac:dyDescent="0.3">
      <c r="A63" t="s">
        <v>973</v>
      </c>
      <c r="B63" t="str">
        <f t="shared" si="0"/>
        <v>93560</v>
      </c>
      <c r="C63">
        <v>93560</v>
      </c>
      <c r="D63" t="s">
        <v>83</v>
      </c>
      <c r="E63" t="s">
        <v>84</v>
      </c>
      <c r="F63" s="3">
        <v>9</v>
      </c>
      <c r="G63" s="3" t="s">
        <v>910</v>
      </c>
    </row>
    <row r="64" spans="1:7" ht="14.45" x14ac:dyDescent="0.3">
      <c r="A64" t="s">
        <v>974</v>
      </c>
      <c r="B64" t="str">
        <f t="shared" si="0"/>
        <v>93643</v>
      </c>
      <c r="C64">
        <v>93643</v>
      </c>
      <c r="D64" t="s">
        <v>82</v>
      </c>
      <c r="E64" t="s">
        <v>70</v>
      </c>
      <c r="F64" s="3">
        <v>9</v>
      </c>
      <c r="G64" s="3" t="s">
        <v>910</v>
      </c>
    </row>
    <row r="65" spans="1:7" ht="14.45" x14ac:dyDescent="0.3">
      <c r="A65" t="s">
        <v>975</v>
      </c>
      <c r="B65" t="str">
        <f t="shared" si="0"/>
        <v>93561</v>
      </c>
      <c r="C65">
        <v>93561</v>
      </c>
      <c r="D65" t="s">
        <v>166</v>
      </c>
      <c r="E65" t="s">
        <v>139</v>
      </c>
      <c r="F65" s="3">
        <v>7</v>
      </c>
      <c r="G65" s="3" t="s">
        <v>910</v>
      </c>
    </row>
    <row r="66" spans="1:7" ht="14.45" x14ac:dyDescent="0.3">
      <c r="A66" t="s">
        <v>976</v>
      </c>
      <c r="B66" t="str">
        <f t="shared" si="0"/>
        <v>93562</v>
      </c>
      <c r="C66">
        <v>93562</v>
      </c>
      <c r="D66" t="s">
        <v>49</v>
      </c>
      <c r="E66" t="s">
        <v>50</v>
      </c>
      <c r="F66" s="3">
        <v>10</v>
      </c>
      <c r="G66" s="3" t="s">
        <v>910</v>
      </c>
    </row>
    <row r="67" spans="1:7" ht="14.45" x14ac:dyDescent="0.3">
      <c r="A67" t="s">
        <v>977</v>
      </c>
      <c r="B67" t="str">
        <f t="shared" ref="B67:B109" si="1">MID(A67,2,5)</f>
        <v>93563</v>
      </c>
      <c r="C67">
        <v>93563</v>
      </c>
      <c r="D67" t="s">
        <v>185</v>
      </c>
      <c r="E67" t="s">
        <v>27</v>
      </c>
      <c r="F67" s="3">
        <v>6</v>
      </c>
      <c r="G67" s="3" t="s">
        <v>910</v>
      </c>
    </row>
    <row r="68" spans="1:7" ht="14.45" x14ac:dyDescent="0.3">
      <c r="A68" t="s">
        <v>978</v>
      </c>
      <c r="B68" t="str">
        <f t="shared" si="1"/>
        <v>93564</v>
      </c>
      <c r="C68">
        <v>93564</v>
      </c>
      <c r="D68" t="s">
        <v>135</v>
      </c>
      <c r="E68" t="s">
        <v>60</v>
      </c>
      <c r="F68" s="3">
        <v>9</v>
      </c>
      <c r="G68" s="3" t="s">
        <v>910</v>
      </c>
    </row>
    <row r="69" spans="1:7" ht="14.45" x14ac:dyDescent="0.3">
      <c r="A69" t="s">
        <v>979</v>
      </c>
      <c r="B69" t="str">
        <f t="shared" si="1"/>
        <v>93565</v>
      </c>
      <c r="C69">
        <v>93565</v>
      </c>
      <c r="D69" t="s">
        <v>51</v>
      </c>
      <c r="E69" t="s">
        <v>52</v>
      </c>
      <c r="F69" s="3">
        <v>9</v>
      </c>
      <c r="G69" s="3" t="s">
        <v>910</v>
      </c>
    </row>
    <row r="70" spans="1:7" x14ac:dyDescent="0.25">
      <c r="A70" t="s">
        <v>980</v>
      </c>
      <c r="B70" t="str">
        <f t="shared" si="1"/>
        <v>93568</v>
      </c>
      <c r="C70">
        <v>93568</v>
      </c>
      <c r="D70" t="s">
        <v>167</v>
      </c>
      <c r="E70" t="s">
        <v>48</v>
      </c>
      <c r="F70" s="3">
        <v>10</v>
      </c>
      <c r="G70" s="3" t="s">
        <v>910</v>
      </c>
    </row>
    <row r="71" spans="1:7" ht="14.45" x14ac:dyDescent="0.3">
      <c r="A71" t="s">
        <v>981</v>
      </c>
      <c r="B71" t="str">
        <f t="shared" si="1"/>
        <v>93569</v>
      </c>
      <c r="C71">
        <v>93569</v>
      </c>
      <c r="D71" t="s">
        <v>168</v>
      </c>
      <c r="E71" t="s">
        <v>35</v>
      </c>
      <c r="F71" s="3">
        <v>9</v>
      </c>
      <c r="G71" s="3" t="s">
        <v>910</v>
      </c>
    </row>
    <row r="72" spans="1:7" ht="14.45" x14ac:dyDescent="0.3">
      <c r="A72" t="s">
        <v>982</v>
      </c>
      <c r="B72" t="str">
        <f t="shared" si="1"/>
        <v>93570</v>
      </c>
      <c r="C72">
        <v>93570</v>
      </c>
      <c r="D72" t="s">
        <v>87</v>
      </c>
      <c r="E72" t="s">
        <v>27</v>
      </c>
      <c r="F72" s="3">
        <v>8</v>
      </c>
      <c r="G72" s="3" t="s">
        <v>910</v>
      </c>
    </row>
    <row r="73" spans="1:7" ht="14.45" x14ac:dyDescent="0.3">
      <c r="A73" t="s">
        <v>983</v>
      </c>
      <c r="B73" t="str">
        <f t="shared" si="1"/>
        <v>93755</v>
      </c>
      <c r="C73">
        <v>93755</v>
      </c>
      <c r="D73" t="s">
        <v>136</v>
      </c>
      <c r="E73" t="s">
        <v>35</v>
      </c>
      <c r="F73" s="3">
        <v>8</v>
      </c>
      <c r="G73" s="3" t="s">
        <v>910</v>
      </c>
    </row>
    <row r="74" spans="1:7" x14ac:dyDescent="0.25">
      <c r="A74" t="s">
        <v>984</v>
      </c>
      <c r="B74" t="str">
        <f t="shared" si="1"/>
        <v>93932</v>
      </c>
      <c r="C74">
        <v>93932</v>
      </c>
      <c r="D74" t="s">
        <v>53</v>
      </c>
      <c r="E74" t="s">
        <v>40</v>
      </c>
      <c r="F74" s="3">
        <v>7</v>
      </c>
      <c r="G74" s="3" t="s">
        <v>910</v>
      </c>
    </row>
    <row r="75" spans="1:7" ht="14.45" x14ac:dyDescent="0.3">
      <c r="A75" t="s">
        <v>985</v>
      </c>
      <c r="B75" t="str">
        <f t="shared" si="1"/>
        <v>87311</v>
      </c>
      <c r="C75">
        <v>87311</v>
      </c>
      <c r="D75" t="s">
        <v>137</v>
      </c>
      <c r="E75" t="s">
        <v>106</v>
      </c>
      <c r="F75" s="3">
        <v>10</v>
      </c>
      <c r="G75" s="3" t="s">
        <v>910</v>
      </c>
    </row>
    <row r="76" spans="1:7" ht="14.45" x14ac:dyDescent="0.3">
      <c r="A76" t="s">
        <v>986</v>
      </c>
      <c r="B76" t="str">
        <f t="shared" si="1"/>
        <v>93571</v>
      </c>
      <c r="C76">
        <v>93571</v>
      </c>
      <c r="D76" t="s">
        <v>186</v>
      </c>
      <c r="E76" t="s">
        <v>58</v>
      </c>
      <c r="F76" s="3">
        <v>10</v>
      </c>
      <c r="G76" s="3" t="s">
        <v>910</v>
      </c>
    </row>
    <row r="77" spans="1:7" x14ac:dyDescent="0.25">
      <c r="A77" t="s">
        <v>987</v>
      </c>
      <c r="B77" t="str">
        <f t="shared" si="1"/>
        <v>93572</v>
      </c>
      <c r="C77">
        <v>93572</v>
      </c>
      <c r="D77" t="s">
        <v>54</v>
      </c>
      <c r="E77" t="s">
        <v>55</v>
      </c>
      <c r="F77" s="3">
        <v>9</v>
      </c>
      <c r="G77" s="3" t="s">
        <v>910</v>
      </c>
    </row>
    <row r="78" spans="1:7" ht="14.45" x14ac:dyDescent="0.3">
      <c r="A78" t="s">
        <v>988</v>
      </c>
      <c r="B78" t="str">
        <f t="shared" si="1"/>
        <v>93574</v>
      </c>
      <c r="C78">
        <v>93574</v>
      </c>
      <c r="D78" t="s">
        <v>187</v>
      </c>
      <c r="E78" t="s">
        <v>188</v>
      </c>
      <c r="F78" s="3">
        <v>7</v>
      </c>
      <c r="G78" s="3" t="s">
        <v>910</v>
      </c>
    </row>
    <row r="79" spans="1:7" ht="14.45" x14ac:dyDescent="0.3">
      <c r="A79" t="s">
        <v>989</v>
      </c>
      <c r="B79" t="str">
        <f t="shared" si="1"/>
        <v>93575</v>
      </c>
      <c r="C79">
        <v>93575</v>
      </c>
      <c r="D79" t="s">
        <v>169</v>
      </c>
      <c r="E79" t="s">
        <v>170</v>
      </c>
      <c r="F79" s="3">
        <v>9</v>
      </c>
      <c r="G79" s="3" t="s">
        <v>910</v>
      </c>
    </row>
    <row r="80" spans="1:7" x14ac:dyDescent="0.25">
      <c r="A80" t="s">
        <v>990</v>
      </c>
      <c r="B80" t="str">
        <f t="shared" si="1"/>
        <v>93576</v>
      </c>
      <c r="C80">
        <v>93576</v>
      </c>
      <c r="D80" t="s">
        <v>88</v>
      </c>
      <c r="E80" t="s">
        <v>35</v>
      </c>
      <c r="F80" s="3">
        <v>9</v>
      </c>
      <c r="G80" s="3" t="s">
        <v>910</v>
      </c>
    </row>
    <row r="81" spans="1:7" x14ac:dyDescent="0.25">
      <c r="A81" t="s">
        <v>991</v>
      </c>
      <c r="B81" t="str">
        <f t="shared" si="1"/>
        <v>93577</v>
      </c>
      <c r="C81">
        <v>93577</v>
      </c>
      <c r="D81" t="s">
        <v>89</v>
      </c>
      <c r="E81" t="s">
        <v>90</v>
      </c>
      <c r="F81" s="3">
        <v>8</v>
      </c>
      <c r="G81" s="3" t="s">
        <v>910</v>
      </c>
    </row>
    <row r="82" spans="1:7" ht="14.45" x14ac:dyDescent="0.3">
      <c r="A82" t="s">
        <v>992</v>
      </c>
      <c r="B82" t="str">
        <f t="shared" si="1"/>
        <v>93579</v>
      </c>
      <c r="C82">
        <v>93579</v>
      </c>
      <c r="D82" t="s">
        <v>91</v>
      </c>
      <c r="E82" t="s">
        <v>40</v>
      </c>
      <c r="F82" s="3">
        <v>9</v>
      </c>
      <c r="G82" s="3" t="s">
        <v>910</v>
      </c>
    </row>
    <row r="83" spans="1:7" ht="14.45" x14ac:dyDescent="0.3">
      <c r="A83" t="s">
        <v>993</v>
      </c>
      <c r="B83" t="str">
        <f t="shared" si="1"/>
        <v>93581</v>
      </c>
      <c r="C83">
        <v>93581</v>
      </c>
      <c r="D83" t="s">
        <v>56</v>
      </c>
      <c r="E83" t="s">
        <v>42</v>
      </c>
      <c r="F83" s="3">
        <v>10</v>
      </c>
      <c r="G83" s="3" t="s">
        <v>910</v>
      </c>
    </row>
    <row r="84" spans="1:7" ht="14.45" x14ac:dyDescent="0.3">
      <c r="A84" t="s">
        <v>994</v>
      </c>
      <c r="B84" t="str">
        <f t="shared" si="1"/>
        <v>93582</v>
      </c>
      <c r="C84">
        <v>93582</v>
      </c>
      <c r="D84" t="s">
        <v>171</v>
      </c>
      <c r="E84" t="s">
        <v>66</v>
      </c>
      <c r="F84" s="3">
        <v>10</v>
      </c>
      <c r="G84" s="3" t="s">
        <v>910</v>
      </c>
    </row>
    <row r="85" spans="1:7" ht="14.45" x14ac:dyDescent="0.3">
      <c r="A85" t="s">
        <v>995</v>
      </c>
      <c r="B85" t="str">
        <f t="shared" si="1"/>
        <v>93583</v>
      </c>
      <c r="C85">
        <v>93583</v>
      </c>
      <c r="D85" t="s">
        <v>92</v>
      </c>
      <c r="E85" t="s">
        <v>93</v>
      </c>
      <c r="F85" s="3">
        <v>10</v>
      </c>
      <c r="G85" s="3" t="s">
        <v>910</v>
      </c>
    </row>
    <row r="86" spans="1:7" x14ac:dyDescent="0.25">
      <c r="A86" t="s">
        <v>996</v>
      </c>
      <c r="B86" t="str">
        <f t="shared" si="1"/>
        <v>93584</v>
      </c>
      <c r="C86">
        <v>93584</v>
      </c>
      <c r="D86" t="s">
        <v>140</v>
      </c>
      <c r="E86" t="s">
        <v>35</v>
      </c>
      <c r="F86" s="3">
        <v>10</v>
      </c>
      <c r="G86" s="3" t="s">
        <v>910</v>
      </c>
    </row>
    <row r="87" spans="1:7" ht="14.45" x14ac:dyDescent="0.3">
      <c r="A87" t="s">
        <v>997</v>
      </c>
      <c r="B87" t="str">
        <f t="shared" si="1"/>
        <v>87302</v>
      </c>
      <c r="C87">
        <v>87302</v>
      </c>
      <c r="D87" t="s">
        <v>94</v>
      </c>
      <c r="E87" t="s">
        <v>95</v>
      </c>
      <c r="F87" s="3">
        <v>9</v>
      </c>
      <c r="G87" s="3" t="s">
        <v>910</v>
      </c>
    </row>
    <row r="88" spans="1:7" ht="14.45" x14ac:dyDescent="0.3">
      <c r="A88" t="s">
        <v>998</v>
      </c>
      <c r="B88" t="str">
        <f t="shared" si="1"/>
        <v>89466</v>
      </c>
      <c r="C88">
        <v>89466</v>
      </c>
      <c r="D88" t="s">
        <v>190</v>
      </c>
      <c r="E88" t="s">
        <v>106</v>
      </c>
      <c r="F88" s="3">
        <v>5</v>
      </c>
      <c r="G88" s="3" t="s">
        <v>916</v>
      </c>
    </row>
    <row r="89" spans="1:7" ht="14.45" x14ac:dyDescent="0.3">
      <c r="A89" t="s">
        <v>999</v>
      </c>
      <c r="B89" t="str">
        <f t="shared" si="1"/>
        <v>93587</v>
      </c>
      <c r="C89">
        <v>93587</v>
      </c>
      <c r="D89" t="s">
        <v>142</v>
      </c>
      <c r="E89" t="s">
        <v>66</v>
      </c>
      <c r="F89" s="3">
        <v>9</v>
      </c>
      <c r="G89" s="3" t="s">
        <v>910</v>
      </c>
    </row>
    <row r="90" spans="1:7" ht="14.45" x14ac:dyDescent="0.3">
      <c r="A90" t="s">
        <v>1000</v>
      </c>
      <c r="B90" t="str">
        <f t="shared" si="1"/>
        <v>93588</v>
      </c>
      <c r="C90">
        <v>93588</v>
      </c>
      <c r="D90" t="s">
        <v>57</v>
      </c>
      <c r="E90" t="s">
        <v>58</v>
      </c>
      <c r="F90" s="3">
        <v>8</v>
      </c>
      <c r="G90" s="3" t="s">
        <v>910</v>
      </c>
    </row>
    <row r="91" spans="1:7" ht="14.45" x14ac:dyDescent="0.3">
      <c r="A91" t="s">
        <v>1001</v>
      </c>
      <c r="B91" t="str">
        <f t="shared" si="1"/>
        <v>93589</v>
      </c>
      <c r="C91">
        <v>93589</v>
      </c>
      <c r="D91" t="s">
        <v>96</v>
      </c>
      <c r="E91" t="s">
        <v>60</v>
      </c>
      <c r="F91" s="3">
        <v>9</v>
      </c>
      <c r="G91" s="3" t="s">
        <v>910</v>
      </c>
    </row>
    <row r="92" spans="1:7" x14ac:dyDescent="0.25">
      <c r="A92" t="s">
        <v>1002</v>
      </c>
      <c r="B92" t="str">
        <f t="shared" si="1"/>
        <v>93590</v>
      </c>
      <c r="C92">
        <v>93590</v>
      </c>
      <c r="D92" t="s">
        <v>191</v>
      </c>
      <c r="E92" t="s">
        <v>95</v>
      </c>
      <c r="F92" s="3">
        <v>10</v>
      </c>
      <c r="G92" s="3" t="s">
        <v>910</v>
      </c>
    </row>
    <row r="93" spans="1:7" ht="14.45" x14ac:dyDescent="0.3">
      <c r="A93" t="s">
        <v>1003</v>
      </c>
      <c r="B93" t="str">
        <f t="shared" si="1"/>
        <v>93591</v>
      </c>
      <c r="C93">
        <v>93591</v>
      </c>
      <c r="D93" t="s">
        <v>172</v>
      </c>
      <c r="E93" t="s">
        <v>122</v>
      </c>
      <c r="F93" s="3">
        <v>8</v>
      </c>
      <c r="G93" s="3" t="s">
        <v>910</v>
      </c>
    </row>
    <row r="94" spans="1:7" ht="14.45" x14ac:dyDescent="0.3">
      <c r="A94" t="s">
        <v>1004</v>
      </c>
      <c r="B94" t="str">
        <f t="shared" si="1"/>
        <v>93592</v>
      </c>
      <c r="C94">
        <v>93592</v>
      </c>
      <c r="D94" t="s">
        <v>173</v>
      </c>
      <c r="E94" t="s">
        <v>174</v>
      </c>
      <c r="F94" s="3">
        <v>6</v>
      </c>
      <c r="G94" s="3" t="s">
        <v>910</v>
      </c>
    </row>
    <row r="95" spans="1:7" ht="14.45" x14ac:dyDescent="0.3">
      <c r="A95" t="s">
        <v>1005</v>
      </c>
      <c r="B95" t="str">
        <f t="shared" si="1"/>
        <v>93593</v>
      </c>
      <c r="C95">
        <v>93593</v>
      </c>
      <c r="D95" t="s">
        <v>175</v>
      </c>
      <c r="E95" t="s">
        <v>176</v>
      </c>
      <c r="F95" s="3">
        <v>5</v>
      </c>
      <c r="G95" s="3" t="s">
        <v>916</v>
      </c>
    </row>
    <row r="96" spans="1:7" ht="14.45" x14ac:dyDescent="0.3">
      <c r="A96" t="s">
        <v>1006</v>
      </c>
      <c r="B96" t="str">
        <f t="shared" si="1"/>
        <v>93595</v>
      </c>
      <c r="C96">
        <v>93595</v>
      </c>
      <c r="D96" t="s">
        <v>192</v>
      </c>
      <c r="E96" t="s">
        <v>25</v>
      </c>
      <c r="F96" s="3">
        <v>9</v>
      </c>
      <c r="G96" s="3" t="s">
        <v>910</v>
      </c>
    </row>
    <row r="97" spans="1:7" x14ac:dyDescent="0.25">
      <c r="A97" t="s">
        <v>1007</v>
      </c>
      <c r="B97" t="str">
        <f t="shared" si="1"/>
        <v>93596</v>
      </c>
      <c r="C97">
        <v>93596</v>
      </c>
      <c r="D97" t="s">
        <v>59</v>
      </c>
      <c r="E97" t="s">
        <v>60</v>
      </c>
      <c r="F97" s="3">
        <v>9</v>
      </c>
      <c r="G97" s="3" t="s">
        <v>910</v>
      </c>
    </row>
    <row r="98" spans="1:7" x14ac:dyDescent="0.25">
      <c r="A98" t="s">
        <v>1008</v>
      </c>
      <c r="B98" t="str">
        <f t="shared" si="1"/>
        <v>93585</v>
      </c>
      <c r="C98">
        <v>93585</v>
      </c>
      <c r="D98" t="s">
        <v>141</v>
      </c>
      <c r="E98" t="s">
        <v>35</v>
      </c>
      <c r="F98" s="3">
        <v>5</v>
      </c>
      <c r="G98" s="3" t="s">
        <v>916</v>
      </c>
    </row>
    <row r="99" spans="1:7" ht="14.45" x14ac:dyDescent="0.3">
      <c r="A99" t="s">
        <v>1009</v>
      </c>
      <c r="B99" t="str">
        <f t="shared" si="1"/>
        <v>93597</v>
      </c>
      <c r="C99">
        <v>93597</v>
      </c>
      <c r="D99" t="s">
        <v>61</v>
      </c>
      <c r="E99" t="s">
        <v>27</v>
      </c>
      <c r="F99" s="3">
        <v>8</v>
      </c>
      <c r="G99" s="3" t="s">
        <v>910</v>
      </c>
    </row>
    <row r="100" spans="1:7" ht="14.45" x14ac:dyDescent="0.3">
      <c r="A100" t="s">
        <v>1010</v>
      </c>
      <c r="B100" t="str">
        <f t="shared" si="1"/>
        <v>93598</v>
      </c>
      <c r="C100">
        <v>93598</v>
      </c>
      <c r="D100" t="s">
        <v>143</v>
      </c>
      <c r="E100" t="s">
        <v>122</v>
      </c>
      <c r="F100" s="3">
        <v>7</v>
      </c>
      <c r="G100" s="3" t="s">
        <v>910</v>
      </c>
    </row>
    <row r="101" spans="1:7" x14ac:dyDescent="0.25">
      <c r="A101" t="s">
        <v>1011</v>
      </c>
      <c r="B101" t="str">
        <f t="shared" si="1"/>
        <v>92890</v>
      </c>
      <c r="C101">
        <v>92890</v>
      </c>
      <c r="D101" t="s">
        <v>177</v>
      </c>
      <c r="E101" t="s">
        <v>66</v>
      </c>
      <c r="F101" s="3">
        <v>10</v>
      </c>
      <c r="G101" s="3" t="s">
        <v>910</v>
      </c>
    </row>
    <row r="102" spans="1:7" ht="14.45" x14ac:dyDescent="0.3">
      <c r="A102" t="s">
        <v>1012</v>
      </c>
      <c r="B102" t="str">
        <f t="shared" si="1"/>
        <v>93599</v>
      </c>
      <c r="C102">
        <v>93599</v>
      </c>
      <c r="D102" t="s">
        <v>62</v>
      </c>
      <c r="E102" t="s">
        <v>63</v>
      </c>
      <c r="F102" s="3">
        <v>8</v>
      </c>
      <c r="G102" s="3" t="s">
        <v>910</v>
      </c>
    </row>
    <row r="103" spans="1:7" ht="14.45" x14ac:dyDescent="0.3">
      <c r="A103" t="s">
        <v>1013</v>
      </c>
      <c r="B103" t="str">
        <f t="shared" si="1"/>
        <v>93667</v>
      </c>
      <c r="C103">
        <v>93667</v>
      </c>
      <c r="D103" t="s">
        <v>117</v>
      </c>
      <c r="E103" t="s">
        <v>35</v>
      </c>
      <c r="F103" s="3">
        <v>3</v>
      </c>
      <c r="G103" s="3" t="s">
        <v>916</v>
      </c>
    </row>
    <row r="104" spans="1:7" ht="14.45" x14ac:dyDescent="0.3">
      <c r="A104" t="s">
        <v>1014</v>
      </c>
      <c r="B104" t="str">
        <f t="shared" si="1"/>
        <v>80852</v>
      </c>
      <c r="C104">
        <v>80852</v>
      </c>
      <c r="D104" t="s">
        <v>98</v>
      </c>
      <c r="E104" t="s">
        <v>70</v>
      </c>
      <c r="F104" s="3">
        <v>9</v>
      </c>
      <c r="G104" s="3" t="s">
        <v>910</v>
      </c>
    </row>
    <row r="105" spans="1:7" x14ac:dyDescent="0.25">
      <c r="A105" t="s">
        <v>1015</v>
      </c>
      <c r="B105" t="str">
        <f t="shared" si="1"/>
        <v>93600</v>
      </c>
      <c r="C105">
        <v>93600</v>
      </c>
      <c r="D105" t="s">
        <v>178</v>
      </c>
      <c r="E105" t="s">
        <v>179</v>
      </c>
      <c r="F105" s="3">
        <v>8</v>
      </c>
      <c r="G105" s="3" t="s">
        <v>910</v>
      </c>
    </row>
    <row r="106" spans="1:7" x14ac:dyDescent="0.25">
      <c r="A106" t="s">
        <v>1016</v>
      </c>
      <c r="B106" t="str">
        <f t="shared" si="1"/>
        <v>93756</v>
      </c>
      <c r="C106">
        <v>93756</v>
      </c>
      <c r="D106" t="s">
        <v>99</v>
      </c>
      <c r="E106" t="s">
        <v>100</v>
      </c>
      <c r="F106" s="3">
        <v>8</v>
      </c>
      <c r="G106" s="3" t="s">
        <v>910</v>
      </c>
    </row>
    <row r="107" spans="1:7" x14ac:dyDescent="0.25">
      <c r="A107" t="s">
        <v>1017</v>
      </c>
      <c r="B107" t="str">
        <f t="shared" si="1"/>
        <v>93602</v>
      </c>
      <c r="C107">
        <v>93602</v>
      </c>
      <c r="D107" t="s">
        <v>194</v>
      </c>
      <c r="E107" t="s">
        <v>195</v>
      </c>
      <c r="F107" s="3">
        <v>10</v>
      </c>
      <c r="G107" s="3" t="s">
        <v>910</v>
      </c>
    </row>
    <row r="108" spans="1:7" x14ac:dyDescent="0.25">
      <c r="A108" t="s">
        <v>1018</v>
      </c>
      <c r="B108" t="str">
        <f t="shared" si="1"/>
        <v>93604</v>
      </c>
      <c r="C108">
        <v>93604</v>
      </c>
      <c r="D108" t="s">
        <v>64</v>
      </c>
      <c r="E108" t="s">
        <v>27</v>
      </c>
      <c r="F108" s="3">
        <v>7</v>
      </c>
      <c r="G108" s="3" t="s">
        <v>910</v>
      </c>
    </row>
    <row r="109" spans="1:7" x14ac:dyDescent="0.25">
      <c r="A109" t="s">
        <v>1019</v>
      </c>
      <c r="B109" t="str">
        <f t="shared" si="1"/>
        <v>93601</v>
      </c>
      <c r="C109">
        <v>93601</v>
      </c>
      <c r="D109" t="s">
        <v>144</v>
      </c>
      <c r="E109" t="s">
        <v>145</v>
      </c>
      <c r="F109" s="3">
        <v>10</v>
      </c>
      <c r="G109" s="3" t="s">
        <v>910</v>
      </c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C2" sqref="C2:C109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10</v>
      </c>
      <c r="G2" s="3" t="s">
        <v>910</v>
      </c>
    </row>
    <row r="3" spans="1:7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10</v>
      </c>
      <c r="G3" s="3" t="s">
        <v>910</v>
      </c>
    </row>
    <row r="4" spans="1:7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6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9</v>
      </c>
      <c r="G6" s="3" t="s">
        <v>910</v>
      </c>
    </row>
    <row r="7" spans="1:7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9</v>
      </c>
      <c r="G7" s="3" t="s">
        <v>910</v>
      </c>
    </row>
    <row r="8" spans="1:7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7</v>
      </c>
      <c r="G8" s="3" t="s">
        <v>910</v>
      </c>
    </row>
    <row r="9" spans="1:7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6</v>
      </c>
      <c r="G9" s="3" t="s">
        <v>910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10</v>
      </c>
      <c r="G10" s="3" t="s">
        <v>910</v>
      </c>
    </row>
    <row r="11" spans="1:7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8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10</v>
      </c>
      <c r="G12" s="3" t="s">
        <v>910</v>
      </c>
    </row>
    <row r="13" spans="1:7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10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9</v>
      </c>
      <c r="G14" s="3" t="s">
        <v>910</v>
      </c>
    </row>
    <row r="15" spans="1:7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10</v>
      </c>
      <c r="G15" s="3" t="s">
        <v>910</v>
      </c>
    </row>
    <row r="16" spans="1:7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10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10</v>
      </c>
      <c r="G17" s="3" t="s">
        <v>910</v>
      </c>
    </row>
    <row r="18" spans="1:7" ht="14.45" x14ac:dyDescent="0.3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10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7</v>
      </c>
      <c r="G19" s="3" t="s">
        <v>910</v>
      </c>
    </row>
    <row r="20" spans="1:7" ht="14.45" x14ac:dyDescent="0.3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10</v>
      </c>
      <c r="G20" s="3" t="s">
        <v>910</v>
      </c>
    </row>
    <row r="21" spans="1:7" ht="14.45" x14ac:dyDescent="0.3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8</v>
      </c>
      <c r="G22" s="3" t="s">
        <v>910</v>
      </c>
    </row>
    <row r="23" spans="1:7" ht="14.45" x14ac:dyDescent="0.3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5</v>
      </c>
      <c r="G23" s="3" t="s">
        <v>916</v>
      </c>
    </row>
    <row r="24" spans="1:7" ht="14.45" x14ac:dyDescent="0.3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9</v>
      </c>
      <c r="G24" s="3" t="s">
        <v>910</v>
      </c>
    </row>
    <row r="25" spans="1:7" ht="14.45" x14ac:dyDescent="0.3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8</v>
      </c>
      <c r="G25" s="3" t="s">
        <v>910</v>
      </c>
    </row>
    <row r="26" spans="1:7" ht="14.45" x14ac:dyDescent="0.3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5</v>
      </c>
      <c r="G26" s="3" t="s">
        <v>916</v>
      </c>
    </row>
    <row r="27" spans="1:7" ht="14.45" x14ac:dyDescent="0.3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9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7</v>
      </c>
      <c r="G28" s="3" t="s">
        <v>910</v>
      </c>
    </row>
    <row r="29" spans="1:7" ht="14.45" x14ac:dyDescent="0.3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9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10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9</v>
      </c>
      <c r="G32" s="3" t="s">
        <v>910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10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7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6</v>
      </c>
      <c r="G35" s="3" t="s">
        <v>910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10</v>
      </c>
      <c r="G36" s="3" t="s">
        <v>910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8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6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5</v>
      </c>
      <c r="G41" s="3" t="s">
        <v>916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8</v>
      </c>
      <c r="G42" s="3" t="s">
        <v>910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9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10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7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4</v>
      </c>
      <c r="G47" s="3" t="s">
        <v>916</v>
      </c>
    </row>
    <row r="48" spans="1:7" x14ac:dyDescent="0.25">
      <c r="A48" t="s">
        <v>1020</v>
      </c>
      <c r="B48" t="str">
        <f t="shared" si="0"/>
        <v>83271</v>
      </c>
      <c r="C48">
        <v>83271</v>
      </c>
      <c r="D48" t="s">
        <v>39</v>
      </c>
      <c r="E48" t="s">
        <v>40</v>
      </c>
      <c r="F48" s="3" t="s">
        <v>902</v>
      </c>
      <c r="G48" s="3" t="s">
        <v>949</v>
      </c>
    </row>
    <row r="49" spans="1:7" x14ac:dyDescent="0.25">
      <c r="A49" t="s">
        <v>959</v>
      </c>
      <c r="B49" t="str">
        <f t="shared" si="0"/>
        <v>93060</v>
      </c>
      <c r="C49">
        <v>93060</v>
      </c>
      <c r="D49" t="s">
        <v>112</v>
      </c>
      <c r="E49" t="s">
        <v>113</v>
      </c>
      <c r="F49" s="3">
        <v>9</v>
      </c>
      <c r="G49" s="3" t="s">
        <v>910</v>
      </c>
    </row>
    <row r="50" spans="1:7" x14ac:dyDescent="0.25">
      <c r="A50" t="s">
        <v>960</v>
      </c>
      <c r="B50" t="str">
        <f t="shared" si="0"/>
        <v>93547</v>
      </c>
      <c r="C50">
        <v>93547</v>
      </c>
      <c r="D50" t="s">
        <v>76</v>
      </c>
      <c r="E50" t="s">
        <v>77</v>
      </c>
      <c r="F50" s="3">
        <v>9</v>
      </c>
      <c r="G50" s="3" t="s">
        <v>910</v>
      </c>
    </row>
    <row r="51" spans="1:7" x14ac:dyDescent="0.25">
      <c r="A51" t="s">
        <v>961</v>
      </c>
      <c r="B51" t="str">
        <f t="shared" si="0"/>
        <v>93550</v>
      </c>
      <c r="C51">
        <v>93550</v>
      </c>
      <c r="D51" t="s">
        <v>41</v>
      </c>
      <c r="E51" t="s">
        <v>42</v>
      </c>
      <c r="F51" s="3">
        <v>9</v>
      </c>
      <c r="G51" s="3" t="s">
        <v>910</v>
      </c>
    </row>
    <row r="52" spans="1:7" x14ac:dyDescent="0.25">
      <c r="A52" t="s">
        <v>962</v>
      </c>
      <c r="B52" t="str">
        <f t="shared" si="0"/>
        <v>93551</v>
      </c>
      <c r="C52">
        <v>93551</v>
      </c>
      <c r="D52" t="s">
        <v>161</v>
      </c>
      <c r="E52" t="s">
        <v>40</v>
      </c>
      <c r="F52" s="3">
        <v>10</v>
      </c>
      <c r="G52" s="3" t="s">
        <v>910</v>
      </c>
    </row>
    <row r="53" spans="1:7" x14ac:dyDescent="0.25">
      <c r="A53" t="s">
        <v>963</v>
      </c>
      <c r="B53" t="str">
        <f t="shared" si="0"/>
        <v>90771</v>
      </c>
      <c r="C53">
        <v>90771</v>
      </c>
      <c r="D53" t="s">
        <v>130</v>
      </c>
      <c r="E53" t="s">
        <v>66</v>
      </c>
      <c r="F53" s="3">
        <v>9</v>
      </c>
      <c r="G53" s="3" t="s">
        <v>910</v>
      </c>
    </row>
    <row r="54" spans="1:7" x14ac:dyDescent="0.25">
      <c r="A54" t="s">
        <v>964</v>
      </c>
      <c r="B54" t="str">
        <f t="shared" si="0"/>
        <v>93552</v>
      </c>
      <c r="C54">
        <v>93552</v>
      </c>
      <c r="D54" t="s">
        <v>43</v>
      </c>
      <c r="E54" t="s">
        <v>44</v>
      </c>
      <c r="F54" s="3">
        <v>10</v>
      </c>
      <c r="G54" s="3" t="s">
        <v>910</v>
      </c>
    </row>
    <row r="55" spans="1:7" x14ac:dyDescent="0.25">
      <c r="A55" t="s">
        <v>965</v>
      </c>
      <c r="B55" t="str">
        <f t="shared" si="0"/>
        <v>93553</v>
      </c>
      <c r="C55">
        <v>93553</v>
      </c>
      <c r="D55" t="s">
        <v>45</v>
      </c>
      <c r="E55" t="s">
        <v>46</v>
      </c>
      <c r="F55" s="3">
        <v>9</v>
      </c>
      <c r="G55" s="3" t="s">
        <v>910</v>
      </c>
    </row>
    <row r="56" spans="1:7" x14ac:dyDescent="0.25">
      <c r="A56" t="s">
        <v>966</v>
      </c>
      <c r="B56" t="str">
        <f t="shared" si="0"/>
        <v>93554</v>
      </c>
      <c r="C56">
        <v>93554</v>
      </c>
      <c r="D56" t="s">
        <v>183</v>
      </c>
      <c r="E56" t="s">
        <v>35</v>
      </c>
      <c r="F56" s="3">
        <v>10</v>
      </c>
      <c r="G56" s="3" t="s">
        <v>910</v>
      </c>
    </row>
    <row r="57" spans="1:7" x14ac:dyDescent="0.25">
      <c r="A57" t="s">
        <v>967</v>
      </c>
      <c r="B57" t="str">
        <f t="shared" si="0"/>
        <v>93754</v>
      </c>
      <c r="C57">
        <v>93754</v>
      </c>
      <c r="D57" t="s">
        <v>162</v>
      </c>
      <c r="E57" t="s">
        <v>23</v>
      </c>
      <c r="F57" s="3">
        <v>10</v>
      </c>
      <c r="G57" s="3" t="s">
        <v>910</v>
      </c>
    </row>
    <row r="58" spans="1:7" x14ac:dyDescent="0.25">
      <c r="A58" t="s">
        <v>968</v>
      </c>
      <c r="B58" t="str">
        <f t="shared" si="0"/>
        <v>93557</v>
      </c>
      <c r="C58">
        <v>93557</v>
      </c>
      <c r="D58" t="s">
        <v>132</v>
      </c>
      <c r="E58" t="s">
        <v>133</v>
      </c>
      <c r="F58" s="3" t="s">
        <v>902</v>
      </c>
      <c r="G58" s="3" t="s">
        <v>949</v>
      </c>
    </row>
    <row r="59" spans="1:7" x14ac:dyDescent="0.25">
      <c r="A59" t="s">
        <v>969</v>
      </c>
      <c r="B59" t="str">
        <f t="shared" si="0"/>
        <v>93558</v>
      </c>
      <c r="C59">
        <v>93558</v>
      </c>
      <c r="D59" t="s">
        <v>165</v>
      </c>
      <c r="E59" t="s">
        <v>58</v>
      </c>
      <c r="F59" s="3">
        <v>10</v>
      </c>
      <c r="G59" s="3" t="s">
        <v>910</v>
      </c>
    </row>
    <row r="60" spans="1:7" x14ac:dyDescent="0.25">
      <c r="A60" t="s">
        <v>970</v>
      </c>
      <c r="B60" t="str">
        <f t="shared" si="0"/>
        <v>91793</v>
      </c>
      <c r="C60">
        <v>91793</v>
      </c>
      <c r="D60" t="s">
        <v>131</v>
      </c>
      <c r="E60" t="s">
        <v>27</v>
      </c>
      <c r="F60" s="3">
        <v>7</v>
      </c>
      <c r="G60" s="3" t="s">
        <v>910</v>
      </c>
    </row>
    <row r="61" spans="1:7" x14ac:dyDescent="0.25">
      <c r="A61" t="s">
        <v>971</v>
      </c>
      <c r="B61" t="str">
        <f t="shared" si="0"/>
        <v>93556</v>
      </c>
      <c r="C61">
        <v>93556</v>
      </c>
      <c r="D61" t="s">
        <v>184</v>
      </c>
      <c r="E61" t="s">
        <v>116</v>
      </c>
      <c r="F61" s="3">
        <v>10</v>
      </c>
      <c r="G61" s="3" t="s">
        <v>910</v>
      </c>
    </row>
    <row r="62" spans="1:7" x14ac:dyDescent="0.25">
      <c r="A62" t="s">
        <v>972</v>
      </c>
      <c r="B62" t="str">
        <f t="shared" si="0"/>
        <v>93559</v>
      </c>
      <c r="C62">
        <v>93559</v>
      </c>
      <c r="D62" t="s">
        <v>47</v>
      </c>
      <c r="E62" t="s">
        <v>48</v>
      </c>
      <c r="F62" s="3">
        <v>10</v>
      </c>
      <c r="G62" s="3" t="s">
        <v>910</v>
      </c>
    </row>
    <row r="63" spans="1:7" x14ac:dyDescent="0.25">
      <c r="A63" t="s">
        <v>973</v>
      </c>
      <c r="B63" t="str">
        <f t="shared" si="0"/>
        <v>93560</v>
      </c>
      <c r="C63">
        <v>93560</v>
      </c>
      <c r="D63" t="s">
        <v>83</v>
      </c>
      <c r="E63" t="s">
        <v>84</v>
      </c>
      <c r="F63" s="3">
        <v>9</v>
      </c>
      <c r="G63" s="3" t="s">
        <v>910</v>
      </c>
    </row>
    <row r="64" spans="1:7" x14ac:dyDescent="0.25">
      <c r="A64" t="s">
        <v>974</v>
      </c>
      <c r="B64" t="str">
        <f t="shared" si="0"/>
        <v>93643</v>
      </c>
      <c r="C64">
        <v>93643</v>
      </c>
      <c r="D64" t="s">
        <v>82</v>
      </c>
      <c r="E64" t="s">
        <v>70</v>
      </c>
      <c r="F64" s="3">
        <v>9</v>
      </c>
      <c r="G64" s="3" t="s">
        <v>910</v>
      </c>
    </row>
    <row r="65" spans="1:7" x14ac:dyDescent="0.25">
      <c r="A65" t="s">
        <v>975</v>
      </c>
      <c r="B65" t="str">
        <f t="shared" si="0"/>
        <v>93561</v>
      </c>
      <c r="C65">
        <v>93561</v>
      </c>
      <c r="D65" t="s">
        <v>166</v>
      </c>
      <c r="E65" t="s">
        <v>139</v>
      </c>
      <c r="F65" s="3">
        <v>8</v>
      </c>
      <c r="G65" s="3" t="s">
        <v>910</v>
      </c>
    </row>
    <row r="66" spans="1:7" x14ac:dyDescent="0.25">
      <c r="A66" t="s">
        <v>976</v>
      </c>
      <c r="B66" t="str">
        <f t="shared" si="0"/>
        <v>93562</v>
      </c>
      <c r="C66">
        <v>93562</v>
      </c>
      <c r="D66" t="s">
        <v>49</v>
      </c>
      <c r="E66" t="s">
        <v>50</v>
      </c>
      <c r="F66" s="3">
        <v>10</v>
      </c>
      <c r="G66" s="3" t="s">
        <v>910</v>
      </c>
    </row>
    <row r="67" spans="1:7" x14ac:dyDescent="0.25">
      <c r="A67" t="s">
        <v>977</v>
      </c>
      <c r="B67" t="str">
        <f t="shared" ref="B67:B109" si="1">MID(A67,2,5)</f>
        <v>93563</v>
      </c>
      <c r="C67">
        <v>93563</v>
      </c>
      <c r="D67" t="s">
        <v>185</v>
      </c>
      <c r="E67" t="s">
        <v>27</v>
      </c>
      <c r="F67" s="3">
        <v>7</v>
      </c>
      <c r="G67" s="3" t="s">
        <v>910</v>
      </c>
    </row>
    <row r="68" spans="1:7" x14ac:dyDescent="0.25">
      <c r="A68" t="s">
        <v>978</v>
      </c>
      <c r="B68" t="str">
        <f t="shared" si="1"/>
        <v>93564</v>
      </c>
      <c r="C68">
        <v>93564</v>
      </c>
      <c r="D68" t="s">
        <v>135</v>
      </c>
      <c r="E68" t="s">
        <v>60</v>
      </c>
      <c r="F68" s="3">
        <v>10</v>
      </c>
      <c r="G68" s="3" t="s">
        <v>910</v>
      </c>
    </row>
    <row r="69" spans="1:7" x14ac:dyDescent="0.25">
      <c r="A69" t="s">
        <v>979</v>
      </c>
      <c r="B69" t="str">
        <f t="shared" si="1"/>
        <v>93565</v>
      </c>
      <c r="C69">
        <v>93565</v>
      </c>
      <c r="D69" t="s">
        <v>51</v>
      </c>
      <c r="E69" t="s">
        <v>52</v>
      </c>
      <c r="F69" s="3">
        <v>10</v>
      </c>
      <c r="G69" s="3" t="s">
        <v>910</v>
      </c>
    </row>
    <row r="70" spans="1:7" x14ac:dyDescent="0.25">
      <c r="A70" t="s">
        <v>980</v>
      </c>
      <c r="B70" t="str">
        <f t="shared" si="1"/>
        <v>93568</v>
      </c>
      <c r="C70">
        <v>93568</v>
      </c>
      <c r="D70" t="s">
        <v>167</v>
      </c>
      <c r="E70" t="s">
        <v>48</v>
      </c>
      <c r="F70" s="3">
        <v>6</v>
      </c>
      <c r="G70" s="3" t="s">
        <v>910</v>
      </c>
    </row>
    <row r="71" spans="1:7" x14ac:dyDescent="0.25">
      <c r="A71" t="s">
        <v>981</v>
      </c>
      <c r="B71" t="str">
        <f t="shared" si="1"/>
        <v>93569</v>
      </c>
      <c r="C71">
        <v>93569</v>
      </c>
      <c r="D71" t="s">
        <v>168</v>
      </c>
      <c r="E71" t="s">
        <v>35</v>
      </c>
      <c r="F71" s="3">
        <v>9</v>
      </c>
      <c r="G71" s="3" t="s">
        <v>910</v>
      </c>
    </row>
    <row r="72" spans="1:7" x14ac:dyDescent="0.25">
      <c r="A72" t="s">
        <v>982</v>
      </c>
      <c r="B72" t="str">
        <f t="shared" si="1"/>
        <v>93570</v>
      </c>
      <c r="C72">
        <v>93570</v>
      </c>
      <c r="D72" t="s">
        <v>87</v>
      </c>
      <c r="E72" t="s">
        <v>27</v>
      </c>
      <c r="F72" s="3">
        <v>9</v>
      </c>
      <c r="G72" s="3" t="s">
        <v>910</v>
      </c>
    </row>
    <row r="73" spans="1:7" x14ac:dyDescent="0.25">
      <c r="A73" t="s">
        <v>983</v>
      </c>
      <c r="B73" t="str">
        <f t="shared" si="1"/>
        <v>93755</v>
      </c>
      <c r="C73">
        <v>93755</v>
      </c>
      <c r="D73" t="s">
        <v>136</v>
      </c>
      <c r="E73" t="s">
        <v>35</v>
      </c>
      <c r="F73" s="3">
        <v>6</v>
      </c>
      <c r="G73" s="3" t="s">
        <v>910</v>
      </c>
    </row>
    <row r="74" spans="1:7" x14ac:dyDescent="0.25">
      <c r="A74" t="s">
        <v>984</v>
      </c>
      <c r="B74" t="str">
        <f t="shared" si="1"/>
        <v>93932</v>
      </c>
      <c r="C74">
        <v>93932</v>
      </c>
      <c r="D74" t="s">
        <v>53</v>
      </c>
      <c r="E74" t="s">
        <v>40</v>
      </c>
      <c r="F74" s="3">
        <v>10</v>
      </c>
      <c r="G74" s="3" t="s">
        <v>910</v>
      </c>
    </row>
    <row r="75" spans="1:7" x14ac:dyDescent="0.25">
      <c r="A75" t="s">
        <v>985</v>
      </c>
      <c r="B75" t="str">
        <f t="shared" si="1"/>
        <v>87311</v>
      </c>
      <c r="C75">
        <v>87311</v>
      </c>
      <c r="D75" t="s">
        <v>137</v>
      </c>
      <c r="E75" t="s">
        <v>106</v>
      </c>
      <c r="F75" s="3">
        <v>8</v>
      </c>
      <c r="G75" s="3" t="s">
        <v>910</v>
      </c>
    </row>
    <row r="76" spans="1:7" x14ac:dyDescent="0.25">
      <c r="A76" t="s">
        <v>986</v>
      </c>
      <c r="B76" t="str">
        <f t="shared" si="1"/>
        <v>93571</v>
      </c>
      <c r="C76">
        <v>93571</v>
      </c>
      <c r="D76" t="s">
        <v>186</v>
      </c>
      <c r="E76" t="s">
        <v>58</v>
      </c>
      <c r="F76" s="3">
        <v>8</v>
      </c>
      <c r="G76" s="3" t="s">
        <v>910</v>
      </c>
    </row>
    <row r="77" spans="1:7" x14ac:dyDescent="0.25">
      <c r="A77" t="s">
        <v>987</v>
      </c>
      <c r="B77" t="str">
        <f t="shared" si="1"/>
        <v>93572</v>
      </c>
      <c r="C77">
        <v>93572</v>
      </c>
      <c r="D77" t="s">
        <v>54</v>
      </c>
      <c r="E77" t="s">
        <v>55</v>
      </c>
      <c r="F77" s="3">
        <v>10</v>
      </c>
      <c r="G77" s="3" t="s">
        <v>910</v>
      </c>
    </row>
    <row r="78" spans="1:7" x14ac:dyDescent="0.25">
      <c r="A78" t="s">
        <v>988</v>
      </c>
      <c r="B78" t="str">
        <f t="shared" si="1"/>
        <v>93574</v>
      </c>
      <c r="C78">
        <v>93574</v>
      </c>
      <c r="D78" t="s">
        <v>187</v>
      </c>
      <c r="E78" t="s">
        <v>188</v>
      </c>
      <c r="F78" s="3">
        <v>8</v>
      </c>
      <c r="G78" s="3" t="s">
        <v>910</v>
      </c>
    </row>
    <row r="79" spans="1:7" x14ac:dyDescent="0.25">
      <c r="A79" t="s">
        <v>989</v>
      </c>
      <c r="B79" t="str">
        <f t="shared" si="1"/>
        <v>93575</v>
      </c>
      <c r="C79">
        <v>93575</v>
      </c>
      <c r="D79" t="s">
        <v>169</v>
      </c>
      <c r="E79" t="s">
        <v>170</v>
      </c>
      <c r="F79" s="3">
        <v>10</v>
      </c>
      <c r="G79" s="3" t="s">
        <v>910</v>
      </c>
    </row>
    <row r="80" spans="1:7" x14ac:dyDescent="0.25">
      <c r="A80" t="s">
        <v>990</v>
      </c>
      <c r="B80" t="str">
        <f t="shared" si="1"/>
        <v>93576</v>
      </c>
      <c r="C80">
        <v>93576</v>
      </c>
      <c r="D80" t="s">
        <v>88</v>
      </c>
      <c r="E80" t="s">
        <v>35</v>
      </c>
      <c r="F80" s="3">
        <v>10</v>
      </c>
      <c r="G80" s="3" t="s">
        <v>910</v>
      </c>
    </row>
    <row r="81" spans="1:7" x14ac:dyDescent="0.25">
      <c r="A81" t="s">
        <v>991</v>
      </c>
      <c r="B81" t="str">
        <f t="shared" si="1"/>
        <v>93577</v>
      </c>
      <c r="C81">
        <v>93577</v>
      </c>
      <c r="D81" t="s">
        <v>89</v>
      </c>
      <c r="E81" t="s">
        <v>90</v>
      </c>
      <c r="F81" s="3">
        <v>5</v>
      </c>
      <c r="G81" s="3" t="s">
        <v>916</v>
      </c>
    </row>
    <row r="82" spans="1:7" x14ac:dyDescent="0.25">
      <c r="A82" t="s">
        <v>992</v>
      </c>
      <c r="B82" t="str">
        <f t="shared" si="1"/>
        <v>93579</v>
      </c>
      <c r="C82">
        <v>93579</v>
      </c>
      <c r="D82" t="s">
        <v>91</v>
      </c>
      <c r="E82" t="s">
        <v>40</v>
      </c>
      <c r="F82" s="3">
        <v>10</v>
      </c>
      <c r="G82" s="3" t="s">
        <v>910</v>
      </c>
    </row>
    <row r="83" spans="1:7" x14ac:dyDescent="0.25">
      <c r="A83" t="s">
        <v>993</v>
      </c>
      <c r="B83" t="str">
        <f t="shared" si="1"/>
        <v>93581</v>
      </c>
      <c r="C83">
        <v>93581</v>
      </c>
      <c r="D83" t="s">
        <v>56</v>
      </c>
      <c r="E83" t="s">
        <v>42</v>
      </c>
      <c r="F83" s="3">
        <v>10</v>
      </c>
      <c r="G83" s="3" t="s">
        <v>910</v>
      </c>
    </row>
    <row r="84" spans="1:7" x14ac:dyDescent="0.25">
      <c r="A84" t="s">
        <v>994</v>
      </c>
      <c r="B84" t="str">
        <f t="shared" si="1"/>
        <v>93582</v>
      </c>
      <c r="C84">
        <v>93582</v>
      </c>
      <c r="D84" t="s">
        <v>171</v>
      </c>
      <c r="E84" t="s">
        <v>66</v>
      </c>
      <c r="F84" s="3">
        <v>10</v>
      </c>
      <c r="G84" s="3" t="s">
        <v>910</v>
      </c>
    </row>
    <row r="85" spans="1:7" x14ac:dyDescent="0.25">
      <c r="A85" t="s">
        <v>995</v>
      </c>
      <c r="B85" t="str">
        <f t="shared" si="1"/>
        <v>93583</v>
      </c>
      <c r="C85">
        <v>93583</v>
      </c>
      <c r="D85" t="s">
        <v>92</v>
      </c>
      <c r="E85" t="s">
        <v>93</v>
      </c>
      <c r="F85" s="3">
        <v>10</v>
      </c>
      <c r="G85" s="3" t="s">
        <v>910</v>
      </c>
    </row>
    <row r="86" spans="1:7" x14ac:dyDescent="0.25">
      <c r="A86" t="s">
        <v>996</v>
      </c>
      <c r="B86" t="str">
        <f t="shared" si="1"/>
        <v>93584</v>
      </c>
      <c r="C86">
        <v>93584</v>
      </c>
      <c r="D86" t="s">
        <v>140</v>
      </c>
      <c r="E86" t="s">
        <v>35</v>
      </c>
      <c r="F86" s="3">
        <v>10</v>
      </c>
      <c r="G86" s="3" t="s">
        <v>910</v>
      </c>
    </row>
    <row r="87" spans="1:7" x14ac:dyDescent="0.25">
      <c r="A87" t="s">
        <v>997</v>
      </c>
      <c r="B87" t="str">
        <f t="shared" si="1"/>
        <v>87302</v>
      </c>
      <c r="C87">
        <v>87302</v>
      </c>
      <c r="D87" t="s">
        <v>94</v>
      </c>
      <c r="E87" t="s">
        <v>95</v>
      </c>
      <c r="F87" s="3">
        <v>9</v>
      </c>
      <c r="G87" s="3" t="s">
        <v>910</v>
      </c>
    </row>
    <row r="88" spans="1:7" x14ac:dyDescent="0.25">
      <c r="A88" t="s">
        <v>998</v>
      </c>
      <c r="B88" t="str">
        <f t="shared" si="1"/>
        <v>89466</v>
      </c>
      <c r="C88">
        <v>89466</v>
      </c>
      <c r="D88" t="s">
        <v>190</v>
      </c>
      <c r="E88" t="s">
        <v>106</v>
      </c>
      <c r="F88" s="3">
        <v>5</v>
      </c>
      <c r="G88" s="3" t="s">
        <v>916</v>
      </c>
    </row>
    <row r="89" spans="1:7" x14ac:dyDescent="0.25">
      <c r="A89" t="s">
        <v>999</v>
      </c>
      <c r="B89" t="str">
        <f t="shared" si="1"/>
        <v>93587</v>
      </c>
      <c r="C89">
        <v>93587</v>
      </c>
      <c r="D89" t="s">
        <v>142</v>
      </c>
      <c r="E89" t="s">
        <v>66</v>
      </c>
      <c r="F89" s="3">
        <v>9</v>
      </c>
      <c r="G89" s="3" t="s">
        <v>910</v>
      </c>
    </row>
    <row r="90" spans="1:7" x14ac:dyDescent="0.25">
      <c r="A90" t="s">
        <v>1000</v>
      </c>
      <c r="B90" t="str">
        <f t="shared" si="1"/>
        <v>93588</v>
      </c>
      <c r="C90">
        <v>93588</v>
      </c>
      <c r="D90" t="s">
        <v>57</v>
      </c>
      <c r="E90" t="s">
        <v>58</v>
      </c>
      <c r="F90" s="3">
        <v>10</v>
      </c>
      <c r="G90" s="3" t="s">
        <v>910</v>
      </c>
    </row>
    <row r="91" spans="1:7" x14ac:dyDescent="0.25">
      <c r="A91" t="s">
        <v>1001</v>
      </c>
      <c r="B91" t="str">
        <f t="shared" si="1"/>
        <v>93589</v>
      </c>
      <c r="C91">
        <v>93589</v>
      </c>
      <c r="D91" t="s">
        <v>96</v>
      </c>
      <c r="E91" t="s">
        <v>60</v>
      </c>
      <c r="F91" s="3">
        <v>10</v>
      </c>
      <c r="G91" s="3" t="s">
        <v>910</v>
      </c>
    </row>
    <row r="92" spans="1:7" x14ac:dyDescent="0.25">
      <c r="A92" t="s">
        <v>1002</v>
      </c>
      <c r="B92" t="str">
        <f t="shared" si="1"/>
        <v>93590</v>
      </c>
      <c r="C92">
        <v>93590</v>
      </c>
      <c r="D92" t="s">
        <v>191</v>
      </c>
      <c r="E92" t="s">
        <v>95</v>
      </c>
      <c r="F92" s="3">
        <v>10</v>
      </c>
      <c r="G92" s="3" t="s">
        <v>910</v>
      </c>
    </row>
    <row r="93" spans="1:7" x14ac:dyDescent="0.25">
      <c r="A93" t="s">
        <v>1003</v>
      </c>
      <c r="B93" t="str">
        <f t="shared" si="1"/>
        <v>93591</v>
      </c>
      <c r="C93">
        <v>93591</v>
      </c>
      <c r="D93" t="s">
        <v>172</v>
      </c>
      <c r="E93" t="s">
        <v>122</v>
      </c>
      <c r="F93" s="3">
        <v>9</v>
      </c>
      <c r="G93" s="3" t="s">
        <v>910</v>
      </c>
    </row>
    <row r="94" spans="1:7" x14ac:dyDescent="0.25">
      <c r="A94" t="s">
        <v>1004</v>
      </c>
      <c r="B94" t="str">
        <f t="shared" si="1"/>
        <v>93592</v>
      </c>
      <c r="C94">
        <v>93592</v>
      </c>
      <c r="D94" t="s">
        <v>173</v>
      </c>
      <c r="E94" t="s">
        <v>174</v>
      </c>
      <c r="F94" s="3">
        <v>7</v>
      </c>
      <c r="G94" s="3" t="s">
        <v>910</v>
      </c>
    </row>
    <row r="95" spans="1:7" x14ac:dyDescent="0.25">
      <c r="A95" t="s">
        <v>1005</v>
      </c>
      <c r="B95" t="str">
        <f t="shared" si="1"/>
        <v>93593</v>
      </c>
      <c r="C95">
        <v>93593</v>
      </c>
      <c r="D95" t="s">
        <v>175</v>
      </c>
      <c r="E95" t="s">
        <v>176</v>
      </c>
      <c r="F95" s="3">
        <v>8</v>
      </c>
      <c r="G95" s="3" t="s">
        <v>910</v>
      </c>
    </row>
    <row r="96" spans="1:7" x14ac:dyDescent="0.25">
      <c r="A96" t="s">
        <v>1006</v>
      </c>
      <c r="B96" t="str">
        <f t="shared" si="1"/>
        <v>93595</v>
      </c>
      <c r="C96">
        <v>93595</v>
      </c>
      <c r="D96" t="s">
        <v>192</v>
      </c>
      <c r="E96" t="s">
        <v>25</v>
      </c>
      <c r="F96" s="3">
        <v>9</v>
      </c>
      <c r="G96" s="3" t="s">
        <v>910</v>
      </c>
    </row>
    <row r="97" spans="1:7" x14ac:dyDescent="0.25">
      <c r="A97" t="s">
        <v>1007</v>
      </c>
      <c r="B97" t="str">
        <f t="shared" si="1"/>
        <v>93596</v>
      </c>
      <c r="C97">
        <v>93596</v>
      </c>
      <c r="D97" t="s">
        <v>59</v>
      </c>
      <c r="E97" t="s">
        <v>60</v>
      </c>
      <c r="F97" s="3">
        <v>8</v>
      </c>
      <c r="G97" s="3" t="s">
        <v>910</v>
      </c>
    </row>
    <row r="98" spans="1:7" x14ac:dyDescent="0.25">
      <c r="A98" t="s">
        <v>1008</v>
      </c>
      <c r="B98" t="str">
        <f t="shared" si="1"/>
        <v>93585</v>
      </c>
      <c r="C98">
        <v>93585</v>
      </c>
      <c r="D98" t="s">
        <v>141</v>
      </c>
      <c r="E98" t="s">
        <v>35</v>
      </c>
      <c r="F98" s="3">
        <v>6</v>
      </c>
      <c r="G98" s="3" t="s">
        <v>910</v>
      </c>
    </row>
    <row r="99" spans="1:7" x14ac:dyDescent="0.25">
      <c r="A99" t="s">
        <v>1009</v>
      </c>
      <c r="B99" t="str">
        <f t="shared" si="1"/>
        <v>93597</v>
      </c>
      <c r="C99">
        <v>93597</v>
      </c>
      <c r="D99" t="s">
        <v>61</v>
      </c>
      <c r="E99" t="s">
        <v>27</v>
      </c>
      <c r="F99" s="3">
        <v>10</v>
      </c>
      <c r="G99" s="3" t="s">
        <v>910</v>
      </c>
    </row>
    <row r="100" spans="1:7" x14ac:dyDescent="0.25">
      <c r="A100" t="s">
        <v>1010</v>
      </c>
      <c r="B100" t="str">
        <f t="shared" si="1"/>
        <v>93598</v>
      </c>
      <c r="C100">
        <v>93598</v>
      </c>
      <c r="D100" t="s">
        <v>143</v>
      </c>
      <c r="E100" t="s">
        <v>122</v>
      </c>
      <c r="F100" s="3">
        <v>9</v>
      </c>
      <c r="G100" s="3" t="s">
        <v>910</v>
      </c>
    </row>
    <row r="101" spans="1:7" x14ac:dyDescent="0.25">
      <c r="A101" t="s">
        <v>1011</v>
      </c>
      <c r="B101" t="str">
        <f t="shared" si="1"/>
        <v>92890</v>
      </c>
      <c r="C101">
        <v>92890</v>
      </c>
      <c r="D101" t="s">
        <v>177</v>
      </c>
      <c r="E101" t="s">
        <v>66</v>
      </c>
      <c r="F101" s="3">
        <v>9</v>
      </c>
      <c r="G101" s="3" t="s">
        <v>910</v>
      </c>
    </row>
    <row r="102" spans="1:7" x14ac:dyDescent="0.25">
      <c r="A102" t="s">
        <v>1012</v>
      </c>
      <c r="B102" t="str">
        <f t="shared" si="1"/>
        <v>93599</v>
      </c>
      <c r="C102">
        <v>93599</v>
      </c>
      <c r="D102" t="s">
        <v>62</v>
      </c>
      <c r="E102" t="s">
        <v>63</v>
      </c>
      <c r="F102" s="3">
        <v>10</v>
      </c>
      <c r="G102" s="3" t="s">
        <v>910</v>
      </c>
    </row>
    <row r="103" spans="1:7" x14ac:dyDescent="0.25">
      <c r="A103" t="s">
        <v>1013</v>
      </c>
      <c r="B103" t="str">
        <f t="shared" si="1"/>
        <v>93667</v>
      </c>
      <c r="C103">
        <v>93667</v>
      </c>
      <c r="D103" t="s">
        <v>117</v>
      </c>
      <c r="E103" t="s">
        <v>35</v>
      </c>
      <c r="F103" s="3">
        <v>3</v>
      </c>
      <c r="G103" s="3" t="s">
        <v>916</v>
      </c>
    </row>
    <row r="104" spans="1:7" x14ac:dyDescent="0.25">
      <c r="A104" t="s">
        <v>1014</v>
      </c>
      <c r="B104" t="str">
        <f t="shared" si="1"/>
        <v>80852</v>
      </c>
      <c r="C104">
        <v>80852</v>
      </c>
      <c r="D104" t="s">
        <v>98</v>
      </c>
      <c r="E104" t="s">
        <v>70</v>
      </c>
      <c r="F104" s="3">
        <v>10</v>
      </c>
      <c r="G104" s="3" t="s">
        <v>910</v>
      </c>
    </row>
    <row r="105" spans="1:7" x14ac:dyDescent="0.25">
      <c r="A105" t="s">
        <v>1015</v>
      </c>
      <c r="B105" t="str">
        <f t="shared" si="1"/>
        <v>93600</v>
      </c>
      <c r="C105">
        <v>93600</v>
      </c>
      <c r="D105" t="s">
        <v>178</v>
      </c>
      <c r="E105" t="s">
        <v>179</v>
      </c>
      <c r="F105" s="3">
        <v>8</v>
      </c>
      <c r="G105" s="3" t="s">
        <v>910</v>
      </c>
    </row>
    <row r="106" spans="1:7" x14ac:dyDescent="0.25">
      <c r="A106" t="s">
        <v>1016</v>
      </c>
      <c r="B106" t="str">
        <f t="shared" si="1"/>
        <v>93756</v>
      </c>
      <c r="C106">
        <v>93756</v>
      </c>
      <c r="D106" t="s">
        <v>99</v>
      </c>
      <c r="E106" t="s">
        <v>100</v>
      </c>
      <c r="F106" s="3">
        <v>5</v>
      </c>
      <c r="G106" s="3" t="s">
        <v>916</v>
      </c>
    </row>
    <row r="107" spans="1:7" x14ac:dyDescent="0.25">
      <c r="A107" t="s">
        <v>1017</v>
      </c>
      <c r="B107" t="str">
        <f t="shared" si="1"/>
        <v>93602</v>
      </c>
      <c r="C107">
        <v>93602</v>
      </c>
      <c r="D107" t="s">
        <v>194</v>
      </c>
      <c r="E107" t="s">
        <v>195</v>
      </c>
      <c r="F107" s="3">
        <v>10</v>
      </c>
      <c r="G107" s="3" t="s">
        <v>910</v>
      </c>
    </row>
    <row r="108" spans="1:7" x14ac:dyDescent="0.25">
      <c r="A108" t="s">
        <v>1018</v>
      </c>
      <c r="B108" t="str">
        <f t="shared" si="1"/>
        <v>93604</v>
      </c>
      <c r="C108">
        <v>93604</v>
      </c>
      <c r="D108" t="s">
        <v>64</v>
      </c>
      <c r="E108" t="s">
        <v>27</v>
      </c>
      <c r="F108" s="3">
        <v>8</v>
      </c>
      <c r="G108" s="3" t="s">
        <v>910</v>
      </c>
    </row>
    <row r="109" spans="1:7" x14ac:dyDescent="0.25">
      <c r="A109" t="s">
        <v>1019</v>
      </c>
      <c r="B109" t="str">
        <f t="shared" si="1"/>
        <v>93601</v>
      </c>
      <c r="C109">
        <v>93601</v>
      </c>
      <c r="D109" t="s">
        <v>144</v>
      </c>
      <c r="E109" t="s">
        <v>145</v>
      </c>
      <c r="F109" s="3">
        <v>8</v>
      </c>
      <c r="G109" s="3" t="s">
        <v>910</v>
      </c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3" sqref="B3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2.7109375" bestFit="1" customWidth="1"/>
    <col min="6" max="6" width="6" style="3" bestFit="1" customWidth="1"/>
    <col min="7" max="7" width="13.140625" style="3" bestFit="1" customWidth="1"/>
    <col min="8" max="8" width="9.140625" style="3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/>
    </row>
    <row r="2" spans="1:8" ht="14.45" x14ac:dyDescent="0.3">
      <c r="A2" t="s">
        <v>911</v>
      </c>
      <c r="B2" s="20" t="str">
        <f>MID(A2,2,5)</f>
        <v>93508</v>
      </c>
      <c r="C2">
        <v>93508</v>
      </c>
      <c r="D2" t="s">
        <v>146</v>
      </c>
      <c r="E2" t="s">
        <v>23</v>
      </c>
      <c r="F2" s="3">
        <v>8</v>
      </c>
      <c r="G2" s="3" t="s">
        <v>910</v>
      </c>
      <c r="H2"/>
    </row>
    <row r="3" spans="1:8" ht="14.45" x14ac:dyDescent="0.3">
      <c r="A3" t="s">
        <v>912</v>
      </c>
      <c r="B3" s="20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7</v>
      </c>
      <c r="G3" s="3" t="s">
        <v>910</v>
      </c>
      <c r="H3"/>
    </row>
    <row r="4" spans="1:8" ht="14.45" x14ac:dyDescent="0.3">
      <c r="A4" t="s">
        <v>913</v>
      </c>
      <c r="B4" s="20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  <c r="H4"/>
    </row>
    <row r="5" spans="1:8" x14ac:dyDescent="0.25">
      <c r="A5" t="s">
        <v>914</v>
      </c>
      <c r="B5" s="20" t="str">
        <f t="shared" si="0"/>
        <v>93510</v>
      </c>
      <c r="C5">
        <v>93510</v>
      </c>
      <c r="D5" t="s">
        <v>147</v>
      </c>
      <c r="E5" t="s">
        <v>148</v>
      </c>
      <c r="F5" s="3">
        <v>9</v>
      </c>
      <c r="G5" s="3" t="s">
        <v>910</v>
      </c>
      <c r="H5"/>
    </row>
    <row r="6" spans="1:8" x14ac:dyDescent="0.25">
      <c r="A6" t="s">
        <v>915</v>
      </c>
      <c r="B6" s="20" t="str">
        <f t="shared" si="0"/>
        <v>93511</v>
      </c>
      <c r="C6">
        <v>93511</v>
      </c>
      <c r="D6" t="s">
        <v>24</v>
      </c>
      <c r="E6" t="s">
        <v>25</v>
      </c>
      <c r="F6" s="3">
        <v>6</v>
      </c>
      <c r="G6" s="3" t="s">
        <v>910</v>
      </c>
      <c r="H6"/>
    </row>
    <row r="7" spans="1:8" ht="14.45" x14ac:dyDescent="0.3">
      <c r="A7" t="s">
        <v>917</v>
      </c>
      <c r="B7" s="20" t="str">
        <f t="shared" si="0"/>
        <v>93512</v>
      </c>
      <c r="C7">
        <v>93512</v>
      </c>
      <c r="D7" t="s">
        <v>67</v>
      </c>
      <c r="E7" t="s">
        <v>68</v>
      </c>
      <c r="F7" s="3">
        <v>8</v>
      </c>
      <c r="G7" s="3" t="s">
        <v>910</v>
      </c>
      <c r="H7"/>
    </row>
    <row r="8" spans="1:8" ht="14.45" x14ac:dyDescent="0.3">
      <c r="A8" t="s">
        <v>918</v>
      </c>
      <c r="B8" s="20" t="str">
        <f t="shared" si="0"/>
        <v>93513</v>
      </c>
      <c r="C8">
        <v>93513</v>
      </c>
      <c r="D8" t="s">
        <v>101</v>
      </c>
      <c r="E8" t="s">
        <v>58</v>
      </c>
      <c r="F8" s="3">
        <v>5</v>
      </c>
      <c r="G8" s="3" t="s">
        <v>916</v>
      </c>
      <c r="H8"/>
    </row>
    <row r="9" spans="1:8" ht="14.45" x14ac:dyDescent="0.3">
      <c r="A9" t="s">
        <v>919</v>
      </c>
      <c r="B9" s="20" t="str">
        <f t="shared" si="0"/>
        <v>93514</v>
      </c>
      <c r="C9">
        <v>93514</v>
      </c>
      <c r="D9" t="s">
        <v>102</v>
      </c>
      <c r="E9" t="s">
        <v>35</v>
      </c>
      <c r="F9" s="3">
        <v>4</v>
      </c>
      <c r="G9" s="3" t="s">
        <v>916</v>
      </c>
      <c r="H9"/>
    </row>
    <row r="10" spans="1:8" x14ac:dyDescent="0.25">
      <c r="A10" t="s">
        <v>920</v>
      </c>
      <c r="B10" s="2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/>
    </row>
    <row r="11" spans="1:8" ht="14.45" x14ac:dyDescent="0.3">
      <c r="A11" t="s">
        <v>921</v>
      </c>
      <c r="B11" s="20" t="str">
        <f t="shared" si="0"/>
        <v>93516</v>
      </c>
      <c r="C11">
        <v>93516</v>
      </c>
      <c r="D11" t="s">
        <v>149</v>
      </c>
      <c r="E11" t="s">
        <v>122</v>
      </c>
      <c r="F11" s="3">
        <v>7</v>
      </c>
      <c r="G11" s="3" t="s">
        <v>910</v>
      </c>
      <c r="H11"/>
    </row>
    <row r="12" spans="1:8" x14ac:dyDescent="0.25">
      <c r="A12" t="s">
        <v>922</v>
      </c>
      <c r="B12" s="20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  <c r="H12"/>
    </row>
    <row r="13" spans="1:8" ht="14.45" x14ac:dyDescent="0.3">
      <c r="A13" t="s">
        <v>923</v>
      </c>
      <c r="B13" s="20" t="str">
        <f t="shared" si="0"/>
        <v>93519</v>
      </c>
      <c r="C13">
        <v>93519</v>
      </c>
      <c r="D13" t="s">
        <v>26</v>
      </c>
      <c r="E13" t="s">
        <v>27</v>
      </c>
      <c r="F13" s="3">
        <v>7</v>
      </c>
      <c r="G13" s="3" t="s">
        <v>910</v>
      </c>
      <c r="H13"/>
    </row>
    <row r="14" spans="1:8" x14ac:dyDescent="0.25">
      <c r="A14" t="s">
        <v>924</v>
      </c>
      <c r="B14" s="20" t="str">
        <f t="shared" si="0"/>
        <v>93521</v>
      </c>
      <c r="C14">
        <v>93521</v>
      </c>
      <c r="D14" t="s">
        <v>69</v>
      </c>
      <c r="E14" t="s">
        <v>70</v>
      </c>
      <c r="F14" s="3">
        <v>7</v>
      </c>
      <c r="G14" s="3" t="s">
        <v>910</v>
      </c>
      <c r="H14"/>
    </row>
    <row r="15" spans="1:8" ht="14.45" x14ac:dyDescent="0.3">
      <c r="A15" t="s">
        <v>925</v>
      </c>
      <c r="B15" s="20" t="str">
        <f t="shared" si="0"/>
        <v>93522</v>
      </c>
      <c r="C15">
        <v>93522</v>
      </c>
      <c r="D15" t="s">
        <v>103</v>
      </c>
      <c r="E15" t="s">
        <v>25</v>
      </c>
      <c r="F15" s="3">
        <v>5</v>
      </c>
      <c r="G15" s="3" t="s">
        <v>916</v>
      </c>
      <c r="H15"/>
    </row>
    <row r="16" spans="1:8" ht="14.45" x14ac:dyDescent="0.3">
      <c r="A16" t="s">
        <v>926</v>
      </c>
      <c r="B16" s="20" t="str">
        <f t="shared" si="0"/>
        <v>93930</v>
      </c>
      <c r="C16">
        <v>93930</v>
      </c>
      <c r="D16" t="s">
        <v>120</v>
      </c>
      <c r="E16" t="s">
        <v>63</v>
      </c>
      <c r="F16" s="3">
        <v>5</v>
      </c>
      <c r="G16" s="3" t="s">
        <v>916</v>
      </c>
      <c r="H16"/>
    </row>
    <row r="17" spans="1:8" x14ac:dyDescent="0.25">
      <c r="A17" t="s">
        <v>927</v>
      </c>
      <c r="B17" s="20" t="str">
        <f t="shared" si="0"/>
        <v>93523</v>
      </c>
      <c r="C17">
        <v>93523</v>
      </c>
      <c r="D17" t="s">
        <v>28</v>
      </c>
      <c r="E17" t="s">
        <v>29</v>
      </c>
      <c r="F17" s="3">
        <v>8</v>
      </c>
      <c r="G17" s="3" t="s">
        <v>910</v>
      </c>
      <c r="H17"/>
    </row>
    <row r="18" spans="1:8" ht="14.45" x14ac:dyDescent="0.3">
      <c r="A18" t="s">
        <v>928</v>
      </c>
      <c r="B18" s="20" t="str">
        <f t="shared" si="0"/>
        <v>93524</v>
      </c>
      <c r="C18">
        <v>93524</v>
      </c>
      <c r="D18" t="s">
        <v>150</v>
      </c>
      <c r="E18" t="s">
        <v>151</v>
      </c>
      <c r="F18" s="3">
        <v>9</v>
      </c>
      <c r="G18" s="3" t="s">
        <v>910</v>
      </c>
      <c r="H18"/>
    </row>
    <row r="19" spans="1:8" x14ac:dyDescent="0.25">
      <c r="A19" t="s">
        <v>929</v>
      </c>
      <c r="B19" s="20" t="str">
        <f t="shared" si="0"/>
        <v>93525</v>
      </c>
      <c r="C19">
        <v>93525</v>
      </c>
      <c r="D19" t="s">
        <v>121</v>
      </c>
      <c r="E19" t="s">
        <v>122</v>
      </c>
      <c r="F19" s="3">
        <v>3</v>
      </c>
      <c r="G19" s="3" t="s">
        <v>916</v>
      </c>
      <c r="H19"/>
    </row>
    <row r="20" spans="1:8" ht="14.45" x14ac:dyDescent="0.3">
      <c r="A20" t="s">
        <v>930</v>
      </c>
      <c r="B20" s="20" t="str">
        <f t="shared" si="0"/>
        <v>93526</v>
      </c>
      <c r="C20">
        <v>93526</v>
      </c>
      <c r="D20" t="s">
        <v>104</v>
      </c>
      <c r="E20" t="s">
        <v>23</v>
      </c>
      <c r="F20" s="3">
        <v>9</v>
      </c>
      <c r="G20" s="3" t="s">
        <v>910</v>
      </c>
      <c r="H20"/>
    </row>
    <row r="21" spans="1:8" ht="14.45" x14ac:dyDescent="0.3">
      <c r="A21" t="s">
        <v>931</v>
      </c>
      <c r="B21" s="20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  <c r="H21"/>
    </row>
    <row r="22" spans="1:8" x14ac:dyDescent="0.25">
      <c r="A22" t="s">
        <v>932</v>
      </c>
      <c r="B22" s="20" t="str">
        <f t="shared" si="0"/>
        <v>93616</v>
      </c>
      <c r="C22">
        <v>93616</v>
      </c>
      <c r="D22" t="s">
        <v>105</v>
      </c>
      <c r="E22" t="s">
        <v>106</v>
      </c>
      <c r="F22" s="3">
        <v>6</v>
      </c>
      <c r="G22" s="3" t="s">
        <v>910</v>
      </c>
      <c r="H22"/>
    </row>
    <row r="23" spans="1:8" ht="14.45" x14ac:dyDescent="0.3">
      <c r="A23" t="s">
        <v>933</v>
      </c>
      <c r="B23" s="20" t="str">
        <f t="shared" si="0"/>
        <v>93527</v>
      </c>
      <c r="C23">
        <v>93527</v>
      </c>
      <c r="D23" t="s">
        <v>153</v>
      </c>
      <c r="E23" t="s">
        <v>154</v>
      </c>
      <c r="F23" s="3">
        <v>5</v>
      </c>
      <c r="G23" s="3" t="s">
        <v>916</v>
      </c>
      <c r="H23"/>
    </row>
    <row r="24" spans="1:8" ht="14.45" x14ac:dyDescent="0.3">
      <c r="A24" t="s">
        <v>934</v>
      </c>
      <c r="B24" s="20" t="str">
        <f t="shared" si="0"/>
        <v>93528</v>
      </c>
      <c r="C24">
        <v>93528</v>
      </c>
      <c r="D24" t="s">
        <v>71</v>
      </c>
      <c r="E24" t="s">
        <v>72</v>
      </c>
      <c r="F24" s="3">
        <v>8</v>
      </c>
      <c r="G24" s="3" t="s">
        <v>910</v>
      </c>
      <c r="H24"/>
    </row>
    <row r="25" spans="1:8" ht="14.45" x14ac:dyDescent="0.3">
      <c r="A25" t="s">
        <v>935</v>
      </c>
      <c r="B25" s="20" t="str">
        <f t="shared" si="0"/>
        <v>93931</v>
      </c>
      <c r="C25">
        <v>93931</v>
      </c>
      <c r="D25" t="s">
        <v>73</v>
      </c>
      <c r="E25" t="s">
        <v>42</v>
      </c>
      <c r="F25" s="3">
        <v>6</v>
      </c>
      <c r="G25" s="3" t="s">
        <v>910</v>
      </c>
      <c r="H25"/>
    </row>
    <row r="26" spans="1:8" ht="14.45" x14ac:dyDescent="0.3">
      <c r="A26" t="s">
        <v>936</v>
      </c>
      <c r="B26" s="20" t="str">
        <f t="shared" si="0"/>
        <v>93529</v>
      </c>
      <c r="C26">
        <v>93529</v>
      </c>
      <c r="D26" t="s">
        <v>123</v>
      </c>
      <c r="E26" t="s">
        <v>124</v>
      </c>
      <c r="F26" s="3">
        <v>5</v>
      </c>
      <c r="G26" s="3" t="s">
        <v>916</v>
      </c>
      <c r="H26"/>
    </row>
    <row r="27" spans="1:8" ht="14.45" x14ac:dyDescent="0.3">
      <c r="A27" t="s">
        <v>937</v>
      </c>
      <c r="B27" s="20" t="str">
        <f t="shared" si="0"/>
        <v>93530</v>
      </c>
      <c r="C27">
        <v>93530</v>
      </c>
      <c r="D27" t="s">
        <v>107</v>
      </c>
      <c r="E27" t="s">
        <v>35</v>
      </c>
      <c r="F27" s="3">
        <v>8</v>
      </c>
      <c r="G27" s="3" t="s">
        <v>910</v>
      </c>
      <c r="H27"/>
    </row>
    <row r="28" spans="1:8" x14ac:dyDescent="0.25">
      <c r="A28" t="s">
        <v>938</v>
      </c>
      <c r="B28" s="20" t="str">
        <f t="shared" si="0"/>
        <v>93531</v>
      </c>
      <c r="C28">
        <v>93531</v>
      </c>
      <c r="D28" t="s">
        <v>108</v>
      </c>
      <c r="E28" t="s">
        <v>109</v>
      </c>
      <c r="F28" s="3">
        <v>5</v>
      </c>
      <c r="G28" s="3" t="s">
        <v>916</v>
      </c>
      <c r="H28"/>
    </row>
    <row r="29" spans="1:8" ht="14.45" x14ac:dyDescent="0.3">
      <c r="A29" t="s">
        <v>939</v>
      </c>
      <c r="B29" s="20" t="str">
        <f t="shared" si="0"/>
        <v>93533</v>
      </c>
      <c r="C29">
        <v>93533</v>
      </c>
      <c r="D29" t="s">
        <v>30</v>
      </c>
      <c r="E29" t="s">
        <v>31</v>
      </c>
      <c r="F29" s="3">
        <v>6</v>
      </c>
      <c r="G29" s="3" t="s">
        <v>910</v>
      </c>
      <c r="H29"/>
    </row>
    <row r="30" spans="1:8" x14ac:dyDescent="0.25">
      <c r="A30" t="s">
        <v>940</v>
      </c>
      <c r="B30" s="20" t="str">
        <f t="shared" si="0"/>
        <v>93534</v>
      </c>
      <c r="C30">
        <v>93534</v>
      </c>
      <c r="D30" t="s">
        <v>32</v>
      </c>
      <c r="E30" t="s">
        <v>33</v>
      </c>
      <c r="F30" s="3">
        <v>7</v>
      </c>
      <c r="G30" s="3" t="s">
        <v>910</v>
      </c>
      <c r="H30"/>
    </row>
    <row r="31" spans="1:8" x14ac:dyDescent="0.25">
      <c r="A31" t="s">
        <v>941</v>
      </c>
      <c r="B31" s="20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  <c r="H31"/>
    </row>
    <row r="32" spans="1:8" x14ac:dyDescent="0.25">
      <c r="A32" t="s">
        <v>942</v>
      </c>
      <c r="B32" s="20" t="str">
        <f t="shared" si="0"/>
        <v>93536</v>
      </c>
      <c r="C32">
        <v>93536</v>
      </c>
      <c r="D32" t="s">
        <v>155</v>
      </c>
      <c r="E32" t="s">
        <v>63</v>
      </c>
      <c r="F32" s="3">
        <v>6</v>
      </c>
      <c r="G32" s="3" t="s">
        <v>910</v>
      </c>
      <c r="H32"/>
    </row>
    <row r="33" spans="1:8" x14ac:dyDescent="0.25">
      <c r="A33" t="s">
        <v>943</v>
      </c>
      <c r="B33" s="20" t="str">
        <f t="shared" si="0"/>
        <v>93538</v>
      </c>
      <c r="C33">
        <v>93538</v>
      </c>
      <c r="D33" t="s">
        <v>34</v>
      </c>
      <c r="E33" t="s">
        <v>35</v>
      </c>
      <c r="F33" s="3">
        <v>7</v>
      </c>
      <c r="G33" s="3" t="s">
        <v>910</v>
      </c>
      <c r="H33"/>
    </row>
    <row r="34" spans="1:8" x14ac:dyDescent="0.25">
      <c r="A34" t="s">
        <v>944</v>
      </c>
      <c r="B34" s="20" t="str">
        <f t="shared" si="0"/>
        <v>94164</v>
      </c>
      <c r="C34">
        <v>94164</v>
      </c>
      <c r="D34" t="s">
        <v>126</v>
      </c>
      <c r="E34" t="s">
        <v>27</v>
      </c>
      <c r="F34" s="3">
        <v>6</v>
      </c>
      <c r="G34" s="3" t="s">
        <v>910</v>
      </c>
      <c r="H34"/>
    </row>
    <row r="35" spans="1:8" x14ac:dyDescent="0.25">
      <c r="A35" t="s">
        <v>945</v>
      </c>
      <c r="B35" s="20" t="str">
        <f t="shared" si="0"/>
        <v>87323</v>
      </c>
      <c r="C35">
        <v>87323</v>
      </c>
      <c r="D35" t="s">
        <v>156</v>
      </c>
      <c r="E35" t="s">
        <v>157</v>
      </c>
      <c r="F35" s="3">
        <v>6</v>
      </c>
      <c r="G35" s="3" t="s">
        <v>910</v>
      </c>
      <c r="H35"/>
    </row>
    <row r="36" spans="1:8" x14ac:dyDescent="0.25">
      <c r="A36" t="s">
        <v>946</v>
      </c>
      <c r="B36" s="20" t="str">
        <f t="shared" si="0"/>
        <v>93540</v>
      </c>
      <c r="C36">
        <v>93540</v>
      </c>
      <c r="D36" t="s">
        <v>37</v>
      </c>
      <c r="E36" t="s">
        <v>35</v>
      </c>
      <c r="F36" s="3">
        <v>6</v>
      </c>
      <c r="G36" s="3" t="s">
        <v>910</v>
      </c>
      <c r="H36"/>
    </row>
    <row r="37" spans="1:8" x14ac:dyDescent="0.25">
      <c r="A37" t="s">
        <v>947</v>
      </c>
      <c r="B37" s="20" t="str">
        <f t="shared" si="0"/>
        <v>94225</v>
      </c>
      <c r="C37">
        <v>94225</v>
      </c>
      <c r="D37" t="s">
        <v>127</v>
      </c>
      <c r="E37" t="s">
        <v>63</v>
      </c>
      <c r="F37" s="3">
        <v>3</v>
      </c>
      <c r="G37" s="3" t="s">
        <v>916</v>
      </c>
      <c r="H37"/>
    </row>
    <row r="38" spans="1:8" x14ac:dyDescent="0.25">
      <c r="A38" t="s">
        <v>948</v>
      </c>
      <c r="B38" s="20" t="str">
        <f t="shared" si="0"/>
        <v>87358</v>
      </c>
      <c r="C38">
        <v>87358</v>
      </c>
      <c r="D38" t="s">
        <v>110</v>
      </c>
      <c r="E38" t="s">
        <v>55</v>
      </c>
      <c r="F38" s="3" t="s">
        <v>902</v>
      </c>
      <c r="G38" s="3" t="s">
        <v>949</v>
      </c>
      <c r="H38"/>
    </row>
    <row r="39" spans="1:8" x14ac:dyDescent="0.25">
      <c r="A39" t="s">
        <v>950</v>
      </c>
      <c r="B39" s="20" t="str">
        <f t="shared" si="0"/>
        <v>94163</v>
      </c>
      <c r="C39">
        <v>94163</v>
      </c>
      <c r="D39" t="s">
        <v>163</v>
      </c>
      <c r="E39" t="s">
        <v>164</v>
      </c>
      <c r="F39" s="3">
        <v>6</v>
      </c>
      <c r="G39" s="3" t="s">
        <v>910</v>
      </c>
      <c r="H39"/>
    </row>
    <row r="40" spans="1:8" x14ac:dyDescent="0.25">
      <c r="A40" t="s">
        <v>951</v>
      </c>
      <c r="B40" s="20" t="str">
        <f t="shared" si="0"/>
        <v>93541</v>
      </c>
      <c r="C40">
        <v>93541</v>
      </c>
      <c r="D40" t="s">
        <v>158</v>
      </c>
      <c r="E40" t="s">
        <v>40</v>
      </c>
      <c r="F40" s="3">
        <v>4</v>
      </c>
      <c r="G40" s="3" t="s">
        <v>916</v>
      </c>
      <c r="H40"/>
    </row>
    <row r="41" spans="1:8" x14ac:dyDescent="0.25">
      <c r="A41" t="s">
        <v>952</v>
      </c>
      <c r="B41" s="20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  <c r="H41"/>
    </row>
    <row r="42" spans="1:8" x14ac:dyDescent="0.25">
      <c r="A42" t="s">
        <v>953</v>
      </c>
      <c r="B42" s="20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  <c r="H42"/>
    </row>
    <row r="43" spans="1:8" x14ac:dyDescent="0.25">
      <c r="A43" t="s">
        <v>955</v>
      </c>
      <c r="B43" s="20" t="str">
        <f t="shared" si="0"/>
        <v>93057</v>
      </c>
      <c r="C43">
        <v>93057</v>
      </c>
      <c r="D43" t="s">
        <v>38</v>
      </c>
      <c r="E43" t="s">
        <v>23</v>
      </c>
      <c r="F43" s="3">
        <v>7</v>
      </c>
      <c r="G43" s="3" t="s">
        <v>910</v>
      </c>
      <c r="H43"/>
    </row>
    <row r="44" spans="1:8" x14ac:dyDescent="0.25">
      <c r="A44" t="s">
        <v>954</v>
      </c>
      <c r="B44" s="20" t="str">
        <f t="shared" si="0"/>
        <v>93543</v>
      </c>
      <c r="C44">
        <v>93543</v>
      </c>
      <c r="D44" t="s">
        <v>38</v>
      </c>
      <c r="E44" t="s">
        <v>35</v>
      </c>
      <c r="F44" s="3">
        <v>6</v>
      </c>
      <c r="G44" s="3" t="s">
        <v>910</v>
      </c>
      <c r="H44"/>
    </row>
    <row r="45" spans="1:8" x14ac:dyDescent="0.25">
      <c r="A45" t="s">
        <v>956</v>
      </c>
      <c r="B45" s="20" t="str">
        <f t="shared" si="0"/>
        <v>93544</v>
      </c>
      <c r="C45">
        <v>93544</v>
      </c>
      <c r="D45" t="s">
        <v>128</v>
      </c>
      <c r="E45" t="s">
        <v>86</v>
      </c>
      <c r="F45" s="3">
        <v>4</v>
      </c>
      <c r="G45" s="3" t="s">
        <v>916</v>
      </c>
      <c r="H45"/>
    </row>
    <row r="46" spans="1:8" x14ac:dyDescent="0.25">
      <c r="A46" t="s">
        <v>957</v>
      </c>
      <c r="B46" s="20" t="str">
        <f t="shared" si="0"/>
        <v>93545</v>
      </c>
      <c r="C46">
        <v>93545</v>
      </c>
      <c r="D46" t="s">
        <v>129</v>
      </c>
      <c r="E46" t="s">
        <v>27</v>
      </c>
      <c r="F46" s="3">
        <v>7</v>
      </c>
      <c r="G46" s="3" t="s">
        <v>910</v>
      </c>
      <c r="H46"/>
    </row>
    <row r="47" spans="1:8" x14ac:dyDescent="0.25">
      <c r="A47" t="s">
        <v>958</v>
      </c>
      <c r="B47" s="20" t="str">
        <f t="shared" si="0"/>
        <v>93546</v>
      </c>
      <c r="C47">
        <v>93546</v>
      </c>
      <c r="D47" t="s">
        <v>111</v>
      </c>
      <c r="E47" t="s">
        <v>23</v>
      </c>
      <c r="F47" s="3">
        <v>7</v>
      </c>
      <c r="G47" s="3" t="s">
        <v>910</v>
      </c>
      <c r="H47"/>
    </row>
    <row r="48" spans="1:8" x14ac:dyDescent="0.25">
      <c r="A48" t="s">
        <v>959</v>
      </c>
      <c r="B48" s="20" t="str">
        <f t="shared" si="0"/>
        <v>93060</v>
      </c>
      <c r="C48">
        <v>93060</v>
      </c>
      <c r="D48" t="s">
        <v>112</v>
      </c>
      <c r="E48" t="s">
        <v>113</v>
      </c>
      <c r="F48" s="3">
        <v>4</v>
      </c>
      <c r="G48" s="3" t="s">
        <v>916</v>
      </c>
      <c r="H48"/>
    </row>
    <row r="49" spans="1:8" x14ac:dyDescent="0.25">
      <c r="A49" t="s">
        <v>960</v>
      </c>
      <c r="B49" s="20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  <c r="H49"/>
    </row>
    <row r="50" spans="1:8" x14ac:dyDescent="0.25">
      <c r="A50" t="s">
        <v>961</v>
      </c>
      <c r="B50" s="20" t="str">
        <f t="shared" si="0"/>
        <v>93550</v>
      </c>
      <c r="C50">
        <v>93550</v>
      </c>
      <c r="D50" t="s">
        <v>41</v>
      </c>
      <c r="E50" t="s">
        <v>42</v>
      </c>
      <c r="F50" s="3">
        <v>6</v>
      </c>
      <c r="G50" s="3" t="s">
        <v>910</v>
      </c>
      <c r="H50"/>
    </row>
    <row r="51" spans="1:8" x14ac:dyDescent="0.25">
      <c r="A51" t="s">
        <v>962</v>
      </c>
      <c r="B51" s="20" t="str">
        <f t="shared" si="0"/>
        <v>93551</v>
      </c>
      <c r="C51">
        <v>93551</v>
      </c>
      <c r="D51" t="s">
        <v>161</v>
      </c>
      <c r="E51" t="s">
        <v>40</v>
      </c>
      <c r="F51" s="3">
        <v>9</v>
      </c>
      <c r="G51" s="3" t="s">
        <v>910</v>
      </c>
      <c r="H51"/>
    </row>
    <row r="52" spans="1:8" x14ac:dyDescent="0.25">
      <c r="A52" t="s">
        <v>963</v>
      </c>
      <c r="B52" s="20" t="str">
        <f t="shared" si="0"/>
        <v>90771</v>
      </c>
      <c r="C52">
        <v>90771</v>
      </c>
      <c r="D52" t="s">
        <v>130</v>
      </c>
      <c r="E52" t="s">
        <v>66</v>
      </c>
      <c r="F52" s="3">
        <v>7</v>
      </c>
      <c r="G52" s="3" t="s">
        <v>910</v>
      </c>
      <c r="H52"/>
    </row>
    <row r="53" spans="1:8" x14ac:dyDescent="0.25">
      <c r="A53" t="s">
        <v>964</v>
      </c>
      <c r="B53" s="20" t="str">
        <f t="shared" si="0"/>
        <v>93552</v>
      </c>
      <c r="C53">
        <v>93552</v>
      </c>
      <c r="D53" t="s">
        <v>43</v>
      </c>
      <c r="E53" t="s">
        <v>44</v>
      </c>
      <c r="F53" s="3">
        <v>8</v>
      </c>
      <c r="G53" s="3" t="s">
        <v>910</v>
      </c>
      <c r="H53"/>
    </row>
    <row r="54" spans="1:8" x14ac:dyDescent="0.25">
      <c r="A54" t="s">
        <v>965</v>
      </c>
      <c r="B54" s="20" t="str">
        <f t="shared" si="0"/>
        <v>93553</v>
      </c>
      <c r="C54">
        <v>93553</v>
      </c>
      <c r="D54" t="s">
        <v>45</v>
      </c>
      <c r="E54" t="s">
        <v>46</v>
      </c>
      <c r="F54" s="3">
        <v>7</v>
      </c>
      <c r="G54" s="3" t="s">
        <v>910</v>
      </c>
      <c r="H54"/>
    </row>
    <row r="55" spans="1:8" x14ac:dyDescent="0.25">
      <c r="A55" t="s">
        <v>966</v>
      </c>
      <c r="B55" s="20" t="str">
        <f t="shared" si="0"/>
        <v>93554</v>
      </c>
      <c r="C55">
        <v>93554</v>
      </c>
      <c r="D55" t="s">
        <v>183</v>
      </c>
      <c r="E55" t="s">
        <v>35</v>
      </c>
      <c r="F55" s="3">
        <v>8</v>
      </c>
      <c r="G55" s="3" t="s">
        <v>910</v>
      </c>
      <c r="H55"/>
    </row>
    <row r="56" spans="1:8" x14ac:dyDescent="0.25">
      <c r="A56" t="s">
        <v>967</v>
      </c>
      <c r="B56" s="20" t="str">
        <f t="shared" si="0"/>
        <v>93754</v>
      </c>
      <c r="C56">
        <v>93754</v>
      </c>
      <c r="D56" t="s">
        <v>162</v>
      </c>
      <c r="E56" t="s">
        <v>23</v>
      </c>
      <c r="F56" s="3">
        <v>9</v>
      </c>
      <c r="G56" s="3" t="s">
        <v>910</v>
      </c>
      <c r="H56"/>
    </row>
    <row r="57" spans="1:8" x14ac:dyDescent="0.25">
      <c r="A57" t="s">
        <v>968</v>
      </c>
      <c r="B57" s="20" t="str">
        <f t="shared" si="0"/>
        <v>93557</v>
      </c>
      <c r="C57">
        <v>93557</v>
      </c>
      <c r="D57" t="s">
        <v>132</v>
      </c>
      <c r="E57" t="s">
        <v>133</v>
      </c>
      <c r="F57" s="3" t="s">
        <v>902</v>
      </c>
      <c r="G57" s="3" t="s">
        <v>949</v>
      </c>
      <c r="H57"/>
    </row>
    <row r="58" spans="1:8" x14ac:dyDescent="0.25">
      <c r="A58" t="s">
        <v>969</v>
      </c>
      <c r="B58" s="20" t="str">
        <f t="shared" si="0"/>
        <v>93558</v>
      </c>
      <c r="C58">
        <v>93558</v>
      </c>
      <c r="D58" t="s">
        <v>165</v>
      </c>
      <c r="E58" t="s">
        <v>58</v>
      </c>
      <c r="F58" s="3">
        <v>8</v>
      </c>
      <c r="G58" s="3" t="s">
        <v>910</v>
      </c>
      <c r="H58"/>
    </row>
    <row r="59" spans="1:8" x14ac:dyDescent="0.25">
      <c r="A59" t="s">
        <v>970</v>
      </c>
      <c r="B59" s="20" t="str">
        <f t="shared" si="0"/>
        <v>91793</v>
      </c>
      <c r="C59">
        <v>91793</v>
      </c>
      <c r="D59" t="s">
        <v>131</v>
      </c>
      <c r="E59" t="s">
        <v>27</v>
      </c>
      <c r="F59" s="3">
        <v>5</v>
      </c>
      <c r="G59" s="3" t="s">
        <v>916</v>
      </c>
      <c r="H59"/>
    </row>
    <row r="60" spans="1:8" x14ac:dyDescent="0.25">
      <c r="A60" t="s">
        <v>971</v>
      </c>
      <c r="B60" s="20" t="str">
        <f t="shared" si="0"/>
        <v>93556</v>
      </c>
      <c r="C60">
        <v>93556</v>
      </c>
      <c r="D60" t="s">
        <v>184</v>
      </c>
      <c r="E60" t="s">
        <v>116</v>
      </c>
      <c r="F60" s="3">
        <v>8</v>
      </c>
      <c r="G60" s="3" t="s">
        <v>910</v>
      </c>
      <c r="H60"/>
    </row>
    <row r="61" spans="1:8" x14ac:dyDescent="0.25">
      <c r="A61" t="s">
        <v>972</v>
      </c>
      <c r="B61" s="20" t="str">
        <f t="shared" si="0"/>
        <v>93559</v>
      </c>
      <c r="C61">
        <v>93559</v>
      </c>
      <c r="D61" t="s">
        <v>47</v>
      </c>
      <c r="E61" t="s">
        <v>48</v>
      </c>
      <c r="F61" s="3">
        <v>7</v>
      </c>
      <c r="G61" s="3" t="s">
        <v>910</v>
      </c>
      <c r="H61"/>
    </row>
    <row r="62" spans="1:8" x14ac:dyDescent="0.25">
      <c r="A62" t="s">
        <v>973</v>
      </c>
      <c r="B62" s="20" t="str">
        <f t="shared" si="0"/>
        <v>93560</v>
      </c>
      <c r="C62">
        <v>93560</v>
      </c>
      <c r="D62" t="s">
        <v>83</v>
      </c>
      <c r="E62" t="s">
        <v>84</v>
      </c>
      <c r="F62" s="3">
        <v>8</v>
      </c>
      <c r="G62" s="3" t="s">
        <v>910</v>
      </c>
      <c r="H62"/>
    </row>
    <row r="63" spans="1:8" x14ac:dyDescent="0.25">
      <c r="A63" t="s">
        <v>974</v>
      </c>
      <c r="B63" s="20" t="str">
        <f t="shared" si="0"/>
        <v>93643</v>
      </c>
      <c r="C63">
        <v>93643</v>
      </c>
      <c r="D63" t="s">
        <v>82</v>
      </c>
      <c r="E63" t="s">
        <v>70</v>
      </c>
      <c r="F63" s="3">
        <v>8</v>
      </c>
      <c r="G63" s="3" t="s">
        <v>910</v>
      </c>
      <c r="H63"/>
    </row>
    <row r="64" spans="1:8" x14ac:dyDescent="0.25">
      <c r="A64" t="s">
        <v>975</v>
      </c>
      <c r="B64" s="20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  <c r="H64"/>
    </row>
    <row r="65" spans="1:8" x14ac:dyDescent="0.25">
      <c r="A65" t="s">
        <v>976</v>
      </c>
      <c r="B65" s="20" t="str">
        <f t="shared" si="0"/>
        <v>93562</v>
      </c>
      <c r="C65">
        <v>93562</v>
      </c>
      <c r="D65" t="s">
        <v>49</v>
      </c>
      <c r="E65" t="s">
        <v>50</v>
      </c>
      <c r="F65" s="3">
        <v>7</v>
      </c>
      <c r="G65" s="3" t="s">
        <v>910</v>
      </c>
      <c r="H65"/>
    </row>
    <row r="66" spans="1:8" x14ac:dyDescent="0.25">
      <c r="A66" t="s">
        <v>977</v>
      </c>
      <c r="B66" s="20" t="str">
        <f t="shared" si="0"/>
        <v>93563</v>
      </c>
      <c r="C66">
        <v>93563</v>
      </c>
      <c r="D66" t="s">
        <v>185</v>
      </c>
      <c r="E66" t="s">
        <v>27</v>
      </c>
      <c r="F66" s="3">
        <v>7</v>
      </c>
      <c r="G66" s="3" t="s">
        <v>910</v>
      </c>
      <c r="H66"/>
    </row>
    <row r="67" spans="1:8" x14ac:dyDescent="0.25">
      <c r="A67" t="s">
        <v>978</v>
      </c>
      <c r="B67" s="20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5</v>
      </c>
      <c r="G67" s="3" t="s">
        <v>916</v>
      </c>
      <c r="H67"/>
    </row>
    <row r="68" spans="1:8" x14ac:dyDescent="0.25">
      <c r="A68" t="s">
        <v>979</v>
      </c>
      <c r="B68" s="20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  <c r="H68"/>
    </row>
    <row r="69" spans="1:8" x14ac:dyDescent="0.25">
      <c r="A69" t="s">
        <v>980</v>
      </c>
      <c r="B69" s="20" t="str">
        <f t="shared" si="1"/>
        <v>93568</v>
      </c>
      <c r="C69">
        <v>93568</v>
      </c>
      <c r="D69" t="s">
        <v>167</v>
      </c>
      <c r="E69" t="s">
        <v>48</v>
      </c>
      <c r="F69" s="3">
        <v>6</v>
      </c>
      <c r="G69" s="3" t="s">
        <v>910</v>
      </c>
      <c r="H69"/>
    </row>
    <row r="70" spans="1:8" x14ac:dyDescent="0.25">
      <c r="A70" t="s">
        <v>981</v>
      </c>
      <c r="B70" s="20" t="str">
        <f t="shared" si="1"/>
        <v>93569</v>
      </c>
      <c r="C70">
        <v>93569</v>
      </c>
      <c r="D70" t="s">
        <v>168</v>
      </c>
      <c r="E70" t="s">
        <v>35</v>
      </c>
      <c r="F70" s="3">
        <v>8</v>
      </c>
      <c r="G70" s="3" t="s">
        <v>910</v>
      </c>
      <c r="H70"/>
    </row>
    <row r="71" spans="1:8" x14ac:dyDescent="0.25">
      <c r="A71" t="s">
        <v>982</v>
      </c>
      <c r="B71" s="20" t="str">
        <f t="shared" si="1"/>
        <v>93570</v>
      </c>
      <c r="C71">
        <v>93570</v>
      </c>
      <c r="D71" t="s">
        <v>87</v>
      </c>
      <c r="E71" t="s">
        <v>27</v>
      </c>
      <c r="F71" s="3">
        <v>6</v>
      </c>
      <c r="G71" s="3" t="s">
        <v>910</v>
      </c>
      <c r="H71"/>
    </row>
    <row r="72" spans="1:8" x14ac:dyDescent="0.25">
      <c r="A72" t="s">
        <v>983</v>
      </c>
      <c r="B72" s="20" t="str">
        <f t="shared" si="1"/>
        <v>93755</v>
      </c>
      <c r="C72">
        <v>93755</v>
      </c>
      <c r="D72" t="s">
        <v>136</v>
      </c>
      <c r="E72" t="s">
        <v>35</v>
      </c>
      <c r="F72" s="3">
        <v>5</v>
      </c>
      <c r="G72" s="3" t="s">
        <v>916</v>
      </c>
      <c r="H72"/>
    </row>
    <row r="73" spans="1:8" x14ac:dyDescent="0.25">
      <c r="A73" t="s">
        <v>984</v>
      </c>
      <c r="B73" s="20" t="str">
        <f t="shared" si="1"/>
        <v>93932</v>
      </c>
      <c r="C73">
        <v>93932</v>
      </c>
      <c r="D73" t="s">
        <v>53</v>
      </c>
      <c r="E73" t="s">
        <v>40</v>
      </c>
      <c r="F73" s="3">
        <v>5</v>
      </c>
      <c r="G73" s="3" t="s">
        <v>916</v>
      </c>
      <c r="H73"/>
    </row>
    <row r="74" spans="1:8" x14ac:dyDescent="0.25">
      <c r="A74" t="s">
        <v>985</v>
      </c>
      <c r="B74" s="20" t="str">
        <f t="shared" si="1"/>
        <v>87311</v>
      </c>
      <c r="C74">
        <v>87311</v>
      </c>
      <c r="D74" t="s">
        <v>137</v>
      </c>
      <c r="E74" t="s">
        <v>106</v>
      </c>
      <c r="F74" s="3">
        <v>6</v>
      </c>
      <c r="G74" s="3" t="s">
        <v>910</v>
      </c>
      <c r="H74"/>
    </row>
    <row r="75" spans="1:8" x14ac:dyDescent="0.25">
      <c r="A75" t="s">
        <v>986</v>
      </c>
      <c r="B75" s="20" t="str">
        <f t="shared" si="1"/>
        <v>93571</v>
      </c>
      <c r="C75">
        <v>93571</v>
      </c>
      <c r="D75" t="s">
        <v>186</v>
      </c>
      <c r="E75" t="s">
        <v>58</v>
      </c>
      <c r="F75" s="3">
        <v>6</v>
      </c>
      <c r="G75" s="3" t="s">
        <v>910</v>
      </c>
      <c r="H75"/>
    </row>
    <row r="76" spans="1:8" x14ac:dyDescent="0.25">
      <c r="A76" t="s">
        <v>987</v>
      </c>
      <c r="B76" s="20" t="str">
        <f t="shared" si="1"/>
        <v>93572</v>
      </c>
      <c r="C76">
        <v>93572</v>
      </c>
      <c r="D76" t="s">
        <v>54</v>
      </c>
      <c r="E76" t="s">
        <v>55</v>
      </c>
      <c r="F76" s="3">
        <v>6</v>
      </c>
      <c r="G76" s="3" t="s">
        <v>910</v>
      </c>
      <c r="H76"/>
    </row>
    <row r="77" spans="1:8" x14ac:dyDescent="0.25">
      <c r="A77" t="s">
        <v>988</v>
      </c>
      <c r="B77" s="20" t="str">
        <f t="shared" si="1"/>
        <v>93574</v>
      </c>
      <c r="C77">
        <v>93574</v>
      </c>
      <c r="D77" t="s">
        <v>187</v>
      </c>
      <c r="E77" t="s">
        <v>188</v>
      </c>
      <c r="F77" s="3">
        <v>4</v>
      </c>
      <c r="G77" s="3" t="s">
        <v>916</v>
      </c>
      <c r="H77"/>
    </row>
    <row r="78" spans="1:8" x14ac:dyDescent="0.25">
      <c r="A78" t="s">
        <v>989</v>
      </c>
      <c r="B78" s="20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  <c r="H78"/>
    </row>
    <row r="79" spans="1:8" x14ac:dyDescent="0.25">
      <c r="A79" t="s">
        <v>990</v>
      </c>
      <c r="B79" s="20" t="str">
        <f t="shared" si="1"/>
        <v>93576</v>
      </c>
      <c r="C79">
        <v>93576</v>
      </c>
      <c r="D79" t="s">
        <v>88</v>
      </c>
      <c r="E79" t="s">
        <v>35</v>
      </c>
      <c r="F79" s="3">
        <v>7</v>
      </c>
      <c r="G79" s="3" t="s">
        <v>910</v>
      </c>
      <c r="H79"/>
    </row>
    <row r="80" spans="1:8" x14ac:dyDescent="0.25">
      <c r="A80" t="s">
        <v>991</v>
      </c>
      <c r="B80" s="20" t="str">
        <f t="shared" si="1"/>
        <v>93577</v>
      </c>
      <c r="C80">
        <v>93577</v>
      </c>
      <c r="D80" t="s">
        <v>89</v>
      </c>
      <c r="E80" t="s">
        <v>90</v>
      </c>
      <c r="F80" s="3">
        <v>5</v>
      </c>
      <c r="G80" s="3" t="s">
        <v>916</v>
      </c>
      <c r="H80"/>
    </row>
    <row r="81" spans="1:8" x14ac:dyDescent="0.25">
      <c r="A81" t="s">
        <v>992</v>
      </c>
      <c r="B81" s="20" t="str">
        <f t="shared" si="1"/>
        <v>93579</v>
      </c>
      <c r="C81">
        <v>93579</v>
      </c>
      <c r="D81" t="s">
        <v>91</v>
      </c>
      <c r="E81" t="s">
        <v>40</v>
      </c>
      <c r="F81" s="3">
        <v>9</v>
      </c>
      <c r="G81" s="3" t="s">
        <v>910</v>
      </c>
      <c r="H81"/>
    </row>
    <row r="82" spans="1:8" x14ac:dyDescent="0.25">
      <c r="A82" t="s">
        <v>993</v>
      </c>
      <c r="B82" s="20" t="str">
        <f t="shared" si="1"/>
        <v>93581</v>
      </c>
      <c r="C82">
        <v>93581</v>
      </c>
      <c r="D82" t="s">
        <v>56</v>
      </c>
      <c r="E82" t="s">
        <v>42</v>
      </c>
      <c r="F82" s="3">
        <v>8</v>
      </c>
      <c r="G82" s="3" t="s">
        <v>910</v>
      </c>
      <c r="H82"/>
    </row>
    <row r="83" spans="1:8" x14ac:dyDescent="0.25">
      <c r="A83" t="s">
        <v>994</v>
      </c>
      <c r="B83" s="20" t="str">
        <f t="shared" si="1"/>
        <v>93582</v>
      </c>
      <c r="C83">
        <v>93582</v>
      </c>
      <c r="D83" t="s">
        <v>171</v>
      </c>
      <c r="E83" t="s">
        <v>66</v>
      </c>
      <c r="F83" s="3">
        <v>8</v>
      </c>
      <c r="G83" s="3" t="s">
        <v>910</v>
      </c>
      <c r="H83"/>
    </row>
    <row r="84" spans="1:8" x14ac:dyDescent="0.25">
      <c r="A84" t="s">
        <v>995</v>
      </c>
      <c r="B84" s="20" t="str">
        <f t="shared" si="1"/>
        <v>93583</v>
      </c>
      <c r="C84">
        <v>93583</v>
      </c>
      <c r="D84" t="s">
        <v>92</v>
      </c>
      <c r="E84" t="s">
        <v>93</v>
      </c>
      <c r="F84" s="3">
        <v>7</v>
      </c>
      <c r="G84" s="3" t="s">
        <v>910</v>
      </c>
      <c r="H84"/>
    </row>
    <row r="85" spans="1:8" x14ac:dyDescent="0.25">
      <c r="A85" t="s">
        <v>996</v>
      </c>
      <c r="B85" s="20" t="str">
        <f t="shared" si="1"/>
        <v>93584</v>
      </c>
      <c r="C85">
        <v>93584</v>
      </c>
      <c r="D85" t="s">
        <v>140</v>
      </c>
      <c r="E85" t="s">
        <v>35</v>
      </c>
      <c r="F85" s="3">
        <v>7</v>
      </c>
      <c r="G85" s="3" t="s">
        <v>910</v>
      </c>
      <c r="H85"/>
    </row>
    <row r="86" spans="1:8" x14ac:dyDescent="0.25">
      <c r="A86" t="s">
        <v>997</v>
      </c>
      <c r="B86" s="20" t="str">
        <f t="shared" si="1"/>
        <v>87302</v>
      </c>
      <c r="C86">
        <v>87302</v>
      </c>
      <c r="D86" t="s">
        <v>94</v>
      </c>
      <c r="E86" t="s">
        <v>95</v>
      </c>
      <c r="F86" s="3">
        <v>4</v>
      </c>
      <c r="G86" s="3" t="s">
        <v>916</v>
      </c>
      <c r="H86"/>
    </row>
    <row r="87" spans="1:8" x14ac:dyDescent="0.25">
      <c r="A87" t="s">
        <v>998</v>
      </c>
      <c r="B87" s="20" t="str">
        <f t="shared" si="1"/>
        <v>89466</v>
      </c>
      <c r="C87">
        <v>89466</v>
      </c>
      <c r="D87" t="s">
        <v>190</v>
      </c>
      <c r="E87" t="s">
        <v>106</v>
      </c>
      <c r="F87" s="3">
        <v>4</v>
      </c>
      <c r="G87" s="3" t="s">
        <v>916</v>
      </c>
      <c r="H87"/>
    </row>
    <row r="88" spans="1:8" x14ac:dyDescent="0.25">
      <c r="A88" t="s">
        <v>999</v>
      </c>
      <c r="B88" s="20" t="str">
        <f t="shared" si="1"/>
        <v>93587</v>
      </c>
      <c r="C88">
        <v>93587</v>
      </c>
      <c r="D88" t="s">
        <v>142</v>
      </c>
      <c r="E88" t="s">
        <v>66</v>
      </c>
      <c r="F88" s="3">
        <v>7</v>
      </c>
      <c r="G88" s="3" t="s">
        <v>910</v>
      </c>
      <c r="H88"/>
    </row>
    <row r="89" spans="1:8" x14ac:dyDescent="0.25">
      <c r="A89" t="s">
        <v>1000</v>
      </c>
      <c r="B89" s="20" t="str">
        <f t="shared" si="1"/>
        <v>93588</v>
      </c>
      <c r="C89">
        <v>93588</v>
      </c>
      <c r="D89" t="s">
        <v>57</v>
      </c>
      <c r="E89" t="s">
        <v>58</v>
      </c>
      <c r="F89" s="3">
        <v>6</v>
      </c>
      <c r="G89" s="3" t="s">
        <v>910</v>
      </c>
      <c r="H89"/>
    </row>
    <row r="90" spans="1:8" x14ac:dyDescent="0.25">
      <c r="A90" t="s">
        <v>1001</v>
      </c>
      <c r="B90" s="20" t="str">
        <f t="shared" si="1"/>
        <v>93589</v>
      </c>
      <c r="C90">
        <v>93589</v>
      </c>
      <c r="D90" t="s">
        <v>96</v>
      </c>
      <c r="E90" t="s">
        <v>60</v>
      </c>
      <c r="F90" s="3">
        <v>6</v>
      </c>
      <c r="G90" s="3" t="s">
        <v>910</v>
      </c>
      <c r="H90"/>
    </row>
    <row r="91" spans="1:8" x14ac:dyDescent="0.25">
      <c r="A91" t="s">
        <v>1002</v>
      </c>
      <c r="B91" s="20" t="str">
        <f t="shared" si="1"/>
        <v>93590</v>
      </c>
      <c r="C91">
        <v>93590</v>
      </c>
      <c r="D91" t="s">
        <v>191</v>
      </c>
      <c r="E91" t="s">
        <v>95</v>
      </c>
      <c r="F91" s="3">
        <v>9</v>
      </c>
      <c r="G91" s="3" t="s">
        <v>910</v>
      </c>
      <c r="H91"/>
    </row>
    <row r="92" spans="1:8" x14ac:dyDescent="0.25">
      <c r="A92" t="s">
        <v>1003</v>
      </c>
      <c r="B92" s="20" t="str">
        <f t="shared" si="1"/>
        <v>93591</v>
      </c>
      <c r="C92">
        <v>93591</v>
      </c>
      <c r="D92" t="s">
        <v>172</v>
      </c>
      <c r="E92" t="s">
        <v>122</v>
      </c>
      <c r="F92" s="3">
        <v>9</v>
      </c>
      <c r="G92" s="3" t="s">
        <v>910</v>
      </c>
      <c r="H92"/>
    </row>
    <row r="93" spans="1:8" x14ac:dyDescent="0.25">
      <c r="A93" t="s">
        <v>1004</v>
      </c>
      <c r="B93" s="20" t="str">
        <f t="shared" si="1"/>
        <v>93592</v>
      </c>
      <c r="C93">
        <v>93592</v>
      </c>
      <c r="D93" t="s">
        <v>173</v>
      </c>
      <c r="E93" t="s">
        <v>174</v>
      </c>
      <c r="F93" s="3">
        <v>6</v>
      </c>
      <c r="G93" s="3" t="s">
        <v>910</v>
      </c>
      <c r="H93"/>
    </row>
    <row r="94" spans="1:8" x14ac:dyDescent="0.25">
      <c r="A94" t="s">
        <v>1005</v>
      </c>
      <c r="B94" s="20" t="str">
        <f t="shared" si="1"/>
        <v>93593</v>
      </c>
      <c r="C94">
        <v>93593</v>
      </c>
      <c r="D94" t="s">
        <v>175</v>
      </c>
      <c r="E94" t="s">
        <v>176</v>
      </c>
      <c r="F94" s="3">
        <v>7</v>
      </c>
      <c r="G94" s="3" t="s">
        <v>910</v>
      </c>
      <c r="H94"/>
    </row>
    <row r="95" spans="1:8" x14ac:dyDescent="0.25">
      <c r="A95" t="s">
        <v>1006</v>
      </c>
      <c r="B95" s="20" t="str">
        <f t="shared" si="1"/>
        <v>93595</v>
      </c>
      <c r="C95">
        <v>93595</v>
      </c>
      <c r="D95" t="s">
        <v>192</v>
      </c>
      <c r="E95" t="s">
        <v>25</v>
      </c>
      <c r="F95" s="3">
        <v>7</v>
      </c>
      <c r="G95" s="3" t="s">
        <v>910</v>
      </c>
      <c r="H95"/>
    </row>
    <row r="96" spans="1:8" x14ac:dyDescent="0.25">
      <c r="A96" t="s">
        <v>1007</v>
      </c>
      <c r="B96" s="20" t="str">
        <f t="shared" si="1"/>
        <v>93596</v>
      </c>
      <c r="C96">
        <v>93596</v>
      </c>
      <c r="D96" t="s">
        <v>59</v>
      </c>
      <c r="E96" t="s">
        <v>60</v>
      </c>
      <c r="F96" s="3">
        <v>8</v>
      </c>
      <c r="G96" s="3" t="s">
        <v>910</v>
      </c>
      <c r="H96"/>
    </row>
    <row r="97" spans="1:8" x14ac:dyDescent="0.25">
      <c r="A97" t="s">
        <v>1008</v>
      </c>
      <c r="B97" s="20" t="str">
        <f t="shared" si="1"/>
        <v>93585</v>
      </c>
      <c r="C97">
        <v>93585</v>
      </c>
      <c r="D97" t="s">
        <v>141</v>
      </c>
      <c r="E97" t="s">
        <v>35</v>
      </c>
      <c r="F97" s="3">
        <v>6</v>
      </c>
      <c r="G97" s="3" t="s">
        <v>910</v>
      </c>
      <c r="H97"/>
    </row>
    <row r="98" spans="1:8" x14ac:dyDescent="0.25">
      <c r="A98" t="s">
        <v>1009</v>
      </c>
      <c r="B98" s="20" t="str">
        <f t="shared" si="1"/>
        <v>93597</v>
      </c>
      <c r="C98">
        <v>93597</v>
      </c>
      <c r="D98" t="s">
        <v>61</v>
      </c>
      <c r="E98" t="s">
        <v>27</v>
      </c>
      <c r="F98" s="3">
        <v>6</v>
      </c>
      <c r="G98" s="3" t="s">
        <v>910</v>
      </c>
      <c r="H98"/>
    </row>
    <row r="99" spans="1:8" x14ac:dyDescent="0.25">
      <c r="A99" t="s">
        <v>1010</v>
      </c>
      <c r="B99" s="20" t="str">
        <f t="shared" si="1"/>
        <v>93598</v>
      </c>
      <c r="C99">
        <v>93598</v>
      </c>
      <c r="D99" t="s">
        <v>143</v>
      </c>
      <c r="E99" t="s">
        <v>122</v>
      </c>
      <c r="F99" s="3">
        <v>5</v>
      </c>
      <c r="G99" s="3" t="s">
        <v>916</v>
      </c>
      <c r="H99"/>
    </row>
    <row r="100" spans="1:8" x14ac:dyDescent="0.25">
      <c r="A100" t="s">
        <v>1011</v>
      </c>
      <c r="B100" s="20" t="str">
        <f t="shared" si="1"/>
        <v>92890</v>
      </c>
      <c r="C100">
        <v>92890</v>
      </c>
      <c r="D100" t="s">
        <v>177</v>
      </c>
      <c r="E100" t="s">
        <v>66</v>
      </c>
      <c r="F100" s="3">
        <v>6</v>
      </c>
      <c r="G100" s="3" t="s">
        <v>910</v>
      </c>
      <c r="H100"/>
    </row>
    <row r="101" spans="1:8" x14ac:dyDescent="0.25">
      <c r="A101" t="s">
        <v>1012</v>
      </c>
      <c r="B101" s="20" t="str">
        <f t="shared" si="1"/>
        <v>93599</v>
      </c>
      <c r="C101">
        <v>93599</v>
      </c>
      <c r="D101" t="s">
        <v>62</v>
      </c>
      <c r="E101" t="s">
        <v>63</v>
      </c>
      <c r="F101" s="3">
        <v>7</v>
      </c>
      <c r="G101" s="3" t="s">
        <v>910</v>
      </c>
      <c r="H101"/>
    </row>
    <row r="102" spans="1:8" x14ac:dyDescent="0.25">
      <c r="A102" t="s">
        <v>1013</v>
      </c>
      <c r="B102" s="20" t="str">
        <f t="shared" si="1"/>
        <v>93667</v>
      </c>
      <c r="C102">
        <v>93667</v>
      </c>
      <c r="D102" t="s">
        <v>117</v>
      </c>
      <c r="E102" t="s">
        <v>35</v>
      </c>
      <c r="F102" s="3">
        <v>7</v>
      </c>
      <c r="G102" s="3" t="s">
        <v>910</v>
      </c>
      <c r="H102"/>
    </row>
    <row r="103" spans="1:8" x14ac:dyDescent="0.25">
      <c r="A103" t="s">
        <v>1014</v>
      </c>
      <c r="B103" s="20" t="str">
        <f t="shared" si="1"/>
        <v>80852</v>
      </c>
      <c r="C103">
        <v>80852</v>
      </c>
      <c r="D103" t="s">
        <v>98</v>
      </c>
      <c r="E103" t="s">
        <v>70</v>
      </c>
      <c r="F103" s="3">
        <v>8</v>
      </c>
      <c r="G103" s="3" t="s">
        <v>910</v>
      </c>
      <c r="H103"/>
    </row>
    <row r="104" spans="1:8" x14ac:dyDescent="0.25">
      <c r="A104" t="s">
        <v>1015</v>
      </c>
      <c r="B104" s="20" t="str">
        <f t="shared" si="1"/>
        <v>93600</v>
      </c>
      <c r="C104">
        <v>93600</v>
      </c>
      <c r="D104" t="s">
        <v>178</v>
      </c>
      <c r="E104" t="s">
        <v>179</v>
      </c>
      <c r="F104" s="3">
        <v>4</v>
      </c>
      <c r="G104" s="3" t="s">
        <v>916</v>
      </c>
      <c r="H104"/>
    </row>
    <row r="105" spans="1:8" x14ac:dyDescent="0.25">
      <c r="A105" t="s">
        <v>1016</v>
      </c>
      <c r="B105" s="20" t="str">
        <f t="shared" si="1"/>
        <v>93756</v>
      </c>
      <c r="C105">
        <v>93756</v>
      </c>
      <c r="D105" t="s">
        <v>99</v>
      </c>
      <c r="E105" t="s">
        <v>100</v>
      </c>
      <c r="F105" s="3">
        <v>7</v>
      </c>
      <c r="G105" s="3" t="s">
        <v>910</v>
      </c>
      <c r="H105"/>
    </row>
    <row r="106" spans="1:8" x14ac:dyDescent="0.25">
      <c r="A106" t="s">
        <v>1017</v>
      </c>
      <c r="B106" s="20" t="str">
        <f t="shared" si="1"/>
        <v>93602</v>
      </c>
      <c r="C106">
        <v>93602</v>
      </c>
      <c r="D106" t="s">
        <v>194</v>
      </c>
      <c r="E106" t="s">
        <v>195</v>
      </c>
      <c r="F106" s="3">
        <v>8</v>
      </c>
      <c r="G106" s="3" t="s">
        <v>910</v>
      </c>
      <c r="H106"/>
    </row>
    <row r="107" spans="1:8" x14ac:dyDescent="0.25">
      <c r="A107" t="s">
        <v>1018</v>
      </c>
      <c r="B107" s="20" t="str">
        <f t="shared" si="1"/>
        <v>93604</v>
      </c>
      <c r="C107">
        <v>93604</v>
      </c>
      <c r="D107" t="s">
        <v>64</v>
      </c>
      <c r="E107" t="s">
        <v>27</v>
      </c>
      <c r="F107" s="3">
        <v>9</v>
      </c>
      <c r="G107" s="3" t="s">
        <v>910</v>
      </c>
      <c r="H107"/>
    </row>
    <row r="108" spans="1:8" x14ac:dyDescent="0.25">
      <c r="A108" t="s">
        <v>1019</v>
      </c>
      <c r="B108" s="20" t="str">
        <f t="shared" si="1"/>
        <v>93601</v>
      </c>
      <c r="C108">
        <v>93601</v>
      </c>
      <c r="D108" t="s">
        <v>144</v>
      </c>
      <c r="E108" t="s">
        <v>145</v>
      </c>
      <c r="F108" s="3">
        <v>8</v>
      </c>
      <c r="G108" s="3" t="s">
        <v>910</v>
      </c>
      <c r="H108"/>
    </row>
  </sheetData>
  <pageMargins left="0.70866141732283472" right="0.70866141732283472" top="0.35433070866141736" bottom="0.15748031496062992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>
      <selection activeCell="J107" sqref="I107:J108"/>
    </sheetView>
  </sheetViews>
  <sheetFormatPr defaultColWidth="12.28515625"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bestFit="1" customWidth="1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9</v>
      </c>
      <c r="G2" s="3" t="s">
        <v>910</v>
      </c>
    </row>
    <row r="3" spans="1:8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8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4</v>
      </c>
      <c r="G4" s="3" t="s">
        <v>916</v>
      </c>
    </row>
    <row r="5" spans="1:8" x14ac:dyDescent="0.25">
      <c r="A5" t="s">
        <v>915</v>
      </c>
      <c r="B5" t="str">
        <f t="shared" si="0"/>
        <v>93511</v>
      </c>
      <c r="C5">
        <v>93511</v>
      </c>
      <c r="D5" t="s">
        <v>24</v>
      </c>
      <c r="E5" t="s">
        <v>25</v>
      </c>
      <c r="F5" s="3">
        <v>8</v>
      </c>
      <c r="G5" s="3" t="s">
        <v>910</v>
      </c>
    </row>
    <row r="6" spans="1:8" ht="14.45" x14ac:dyDescent="0.3">
      <c r="A6" t="s">
        <v>917</v>
      </c>
      <c r="B6" t="str">
        <f t="shared" si="0"/>
        <v>93512</v>
      </c>
      <c r="C6">
        <v>93512</v>
      </c>
      <c r="D6" t="s">
        <v>67</v>
      </c>
      <c r="E6" t="s">
        <v>68</v>
      </c>
      <c r="F6" s="3">
        <v>8</v>
      </c>
      <c r="G6" s="3" t="s">
        <v>910</v>
      </c>
    </row>
    <row r="7" spans="1:8" ht="14.45" x14ac:dyDescent="0.3">
      <c r="A7" t="s">
        <v>918</v>
      </c>
      <c r="B7" t="str">
        <f t="shared" si="0"/>
        <v>93513</v>
      </c>
      <c r="C7">
        <v>93513</v>
      </c>
      <c r="D7" t="s">
        <v>101</v>
      </c>
      <c r="E7" t="s">
        <v>58</v>
      </c>
      <c r="F7" s="3">
        <v>6</v>
      </c>
      <c r="G7" s="3" t="s">
        <v>910</v>
      </c>
    </row>
    <row r="8" spans="1:8" ht="14.45" x14ac:dyDescent="0.3">
      <c r="A8" t="s">
        <v>919</v>
      </c>
      <c r="B8" t="str">
        <f t="shared" si="0"/>
        <v>93514</v>
      </c>
      <c r="C8">
        <v>93514</v>
      </c>
      <c r="D8" t="s">
        <v>102</v>
      </c>
      <c r="E8" t="s">
        <v>35</v>
      </c>
      <c r="F8" s="3">
        <v>9</v>
      </c>
      <c r="G8" s="3" t="s">
        <v>910</v>
      </c>
    </row>
    <row r="9" spans="1:8" x14ac:dyDescent="0.25">
      <c r="A9" t="s">
        <v>920</v>
      </c>
      <c r="B9" t="str">
        <f t="shared" si="0"/>
        <v>93515</v>
      </c>
      <c r="C9">
        <v>93515</v>
      </c>
      <c r="D9" t="s">
        <v>118</v>
      </c>
      <c r="E9" t="s">
        <v>35</v>
      </c>
      <c r="F9" s="3">
        <v>7</v>
      </c>
      <c r="G9" s="3" t="s">
        <v>910</v>
      </c>
    </row>
    <row r="10" spans="1:8" ht="14.45" x14ac:dyDescent="0.3">
      <c r="A10" t="s">
        <v>921</v>
      </c>
      <c r="B10" t="str">
        <f t="shared" si="0"/>
        <v>93516</v>
      </c>
      <c r="C10">
        <v>93516</v>
      </c>
      <c r="D10" t="s">
        <v>149</v>
      </c>
      <c r="E10" t="s">
        <v>122</v>
      </c>
      <c r="F10" s="3">
        <v>3</v>
      </c>
      <c r="G10" s="3" t="s">
        <v>916</v>
      </c>
    </row>
    <row r="11" spans="1:8" x14ac:dyDescent="0.25">
      <c r="A11" t="s">
        <v>922</v>
      </c>
      <c r="B11" t="str">
        <f t="shared" si="0"/>
        <v>93518</v>
      </c>
      <c r="C11">
        <v>93518</v>
      </c>
      <c r="D11" t="s">
        <v>119</v>
      </c>
      <c r="E11" t="s">
        <v>63</v>
      </c>
      <c r="F11" s="3">
        <v>7</v>
      </c>
      <c r="G11" s="3" t="s">
        <v>910</v>
      </c>
    </row>
    <row r="12" spans="1:8" ht="14.45" x14ac:dyDescent="0.3">
      <c r="A12" t="s">
        <v>923</v>
      </c>
      <c r="B12" t="str">
        <f t="shared" si="0"/>
        <v>93519</v>
      </c>
      <c r="C12">
        <v>93519</v>
      </c>
      <c r="D12" t="s">
        <v>26</v>
      </c>
      <c r="E12" t="s">
        <v>27</v>
      </c>
      <c r="F12" s="3">
        <v>7</v>
      </c>
      <c r="G12" s="3" t="s">
        <v>910</v>
      </c>
    </row>
    <row r="13" spans="1:8" x14ac:dyDescent="0.25">
      <c r="A13" t="s">
        <v>924</v>
      </c>
      <c r="B13" t="str">
        <f t="shared" si="0"/>
        <v>93521</v>
      </c>
      <c r="C13">
        <v>93521</v>
      </c>
      <c r="D13" t="s">
        <v>69</v>
      </c>
      <c r="E13" t="s">
        <v>70</v>
      </c>
      <c r="F13" s="3">
        <v>7</v>
      </c>
      <c r="G13" s="3" t="s">
        <v>910</v>
      </c>
    </row>
    <row r="14" spans="1:8" ht="14.45" x14ac:dyDescent="0.3">
      <c r="A14" t="s">
        <v>925</v>
      </c>
      <c r="B14" t="str">
        <f t="shared" si="0"/>
        <v>93522</v>
      </c>
      <c r="C14">
        <v>93522</v>
      </c>
      <c r="D14" t="s">
        <v>103</v>
      </c>
      <c r="E14" t="s">
        <v>25</v>
      </c>
      <c r="F14" s="3">
        <v>3</v>
      </c>
      <c r="G14" s="3" t="s">
        <v>916</v>
      </c>
    </row>
    <row r="15" spans="1:8" ht="14.45" x14ac:dyDescent="0.3">
      <c r="A15" t="s">
        <v>926</v>
      </c>
      <c r="B15" t="str">
        <f t="shared" si="0"/>
        <v>93930</v>
      </c>
      <c r="C15">
        <v>93930</v>
      </c>
      <c r="D15" t="s">
        <v>120</v>
      </c>
      <c r="E15" t="s">
        <v>63</v>
      </c>
      <c r="F15" s="3">
        <v>6</v>
      </c>
      <c r="G15" s="3" t="s">
        <v>910</v>
      </c>
    </row>
    <row r="16" spans="1:8" x14ac:dyDescent="0.25">
      <c r="A16" t="s">
        <v>927</v>
      </c>
      <c r="B16" t="str">
        <f t="shared" si="0"/>
        <v>93523</v>
      </c>
      <c r="C16">
        <v>93523</v>
      </c>
      <c r="D16" t="s">
        <v>28</v>
      </c>
      <c r="E16" t="s">
        <v>29</v>
      </c>
      <c r="F16" s="3">
        <v>9</v>
      </c>
      <c r="G16" s="3" t="s">
        <v>910</v>
      </c>
    </row>
    <row r="17" spans="1:7" ht="14.45" x14ac:dyDescent="0.3">
      <c r="A17" t="s">
        <v>928</v>
      </c>
      <c r="B17" t="str">
        <f t="shared" si="0"/>
        <v>93524</v>
      </c>
      <c r="C17">
        <v>93524</v>
      </c>
      <c r="D17" t="s">
        <v>150</v>
      </c>
      <c r="E17" t="s">
        <v>151</v>
      </c>
      <c r="F17" s="3">
        <v>7</v>
      </c>
      <c r="G17" s="3" t="s">
        <v>910</v>
      </c>
    </row>
    <row r="18" spans="1:7" x14ac:dyDescent="0.25">
      <c r="A18" t="s">
        <v>929</v>
      </c>
      <c r="B18" t="str">
        <f t="shared" si="0"/>
        <v>93525</v>
      </c>
      <c r="C18">
        <v>93525</v>
      </c>
      <c r="D18" t="s">
        <v>121</v>
      </c>
      <c r="E18" t="s">
        <v>122</v>
      </c>
      <c r="F18" s="3">
        <v>8</v>
      </c>
      <c r="G18" s="3" t="s">
        <v>910</v>
      </c>
    </row>
    <row r="19" spans="1:7" ht="14.45" x14ac:dyDescent="0.3">
      <c r="A19" t="s">
        <v>930</v>
      </c>
      <c r="B19" t="str">
        <f t="shared" si="0"/>
        <v>93526</v>
      </c>
      <c r="C19">
        <v>93526</v>
      </c>
      <c r="D19" t="s">
        <v>104</v>
      </c>
      <c r="E19" t="s">
        <v>23</v>
      </c>
      <c r="F19" s="3">
        <v>6</v>
      </c>
      <c r="G19" s="3" t="s">
        <v>910</v>
      </c>
    </row>
    <row r="20" spans="1:7" ht="14.45" x14ac:dyDescent="0.3">
      <c r="A20" t="s">
        <v>931</v>
      </c>
      <c r="B20" t="str">
        <f t="shared" si="0"/>
        <v>94165</v>
      </c>
      <c r="C20">
        <v>94165</v>
      </c>
      <c r="D20" t="s">
        <v>152</v>
      </c>
      <c r="E20" t="s">
        <v>106</v>
      </c>
      <c r="F20" s="3">
        <v>3</v>
      </c>
      <c r="G20" s="3" t="s">
        <v>916</v>
      </c>
    </row>
    <row r="21" spans="1:7" x14ac:dyDescent="0.25">
      <c r="A21" t="s">
        <v>932</v>
      </c>
      <c r="B21" t="str">
        <f t="shared" si="0"/>
        <v>93616</v>
      </c>
      <c r="C21">
        <v>93616</v>
      </c>
      <c r="D21" t="s">
        <v>105</v>
      </c>
      <c r="E21" t="s">
        <v>106</v>
      </c>
      <c r="F21" s="3">
        <v>5</v>
      </c>
      <c r="G21" s="3" t="s">
        <v>916</v>
      </c>
    </row>
    <row r="22" spans="1:7" ht="14.45" x14ac:dyDescent="0.3">
      <c r="A22" t="s">
        <v>933</v>
      </c>
      <c r="B22" t="str">
        <f t="shared" si="0"/>
        <v>93527</v>
      </c>
      <c r="C22">
        <v>93527</v>
      </c>
      <c r="D22" t="s">
        <v>153</v>
      </c>
      <c r="E22" t="s">
        <v>154</v>
      </c>
      <c r="F22" s="3">
        <v>5</v>
      </c>
      <c r="G22" s="3" t="s">
        <v>916</v>
      </c>
    </row>
    <row r="23" spans="1:7" ht="14.45" x14ac:dyDescent="0.3">
      <c r="A23" t="s">
        <v>934</v>
      </c>
      <c r="B23" t="str">
        <f t="shared" si="0"/>
        <v>93528</v>
      </c>
      <c r="C23">
        <v>93528</v>
      </c>
      <c r="D23" t="s">
        <v>71</v>
      </c>
      <c r="E23" t="s">
        <v>72</v>
      </c>
      <c r="F23" s="3">
        <v>8</v>
      </c>
      <c r="G23" s="3" t="s">
        <v>910</v>
      </c>
    </row>
    <row r="24" spans="1:7" ht="14.45" x14ac:dyDescent="0.3">
      <c r="A24" t="s">
        <v>935</v>
      </c>
      <c r="B24" t="str">
        <f t="shared" si="0"/>
        <v>93931</v>
      </c>
      <c r="C24">
        <v>93931</v>
      </c>
      <c r="D24" t="s">
        <v>73</v>
      </c>
      <c r="E24" t="s">
        <v>42</v>
      </c>
      <c r="F24" s="3">
        <v>5</v>
      </c>
      <c r="G24" s="3" t="s">
        <v>916</v>
      </c>
    </row>
    <row r="25" spans="1:7" ht="14.45" x14ac:dyDescent="0.3">
      <c r="A25" t="s">
        <v>936</v>
      </c>
      <c r="B25" t="str">
        <f t="shared" si="0"/>
        <v>93529</v>
      </c>
      <c r="C25">
        <v>93529</v>
      </c>
      <c r="D25" t="s">
        <v>123</v>
      </c>
      <c r="E25" t="s">
        <v>124</v>
      </c>
      <c r="F25" s="3">
        <v>6</v>
      </c>
      <c r="G25" s="3" t="s">
        <v>910</v>
      </c>
    </row>
    <row r="26" spans="1:7" ht="14.45" x14ac:dyDescent="0.3">
      <c r="A26" t="s">
        <v>937</v>
      </c>
      <c r="B26" t="str">
        <f t="shared" si="0"/>
        <v>93530</v>
      </c>
      <c r="C26">
        <v>93530</v>
      </c>
      <c r="D26" t="s">
        <v>107</v>
      </c>
      <c r="E26" t="s">
        <v>35</v>
      </c>
      <c r="F26" s="3">
        <v>8</v>
      </c>
      <c r="G26" s="3" t="s">
        <v>910</v>
      </c>
    </row>
    <row r="27" spans="1:7" x14ac:dyDescent="0.25">
      <c r="A27" t="s">
        <v>938</v>
      </c>
      <c r="B27" t="str">
        <f t="shared" si="0"/>
        <v>93531</v>
      </c>
      <c r="C27">
        <v>93531</v>
      </c>
      <c r="D27" t="s">
        <v>108</v>
      </c>
      <c r="E27" t="s">
        <v>109</v>
      </c>
      <c r="F27" s="3">
        <v>5</v>
      </c>
      <c r="G27" s="3" t="s">
        <v>916</v>
      </c>
    </row>
    <row r="28" spans="1:7" ht="14.45" x14ac:dyDescent="0.3">
      <c r="A28" t="s">
        <v>939</v>
      </c>
      <c r="B28" t="str">
        <f t="shared" si="0"/>
        <v>93533</v>
      </c>
      <c r="C28">
        <v>93533</v>
      </c>
      <c r="D28" t="s">
        <v>30</v>
      </c>
      <c r="E28" t="s">
        <v>31</v>
      </c>
      <c r="F28" s="3">
        <v>6</v>
      </c>
      <c r="G28" s="3" t="s">
        <v>910</v>
      </c>
    </row>
    <row r="29" spans="1:7" ht="14.45" x14ac:dyDescent="0.3">
      <c r="A29" t="s">
        <v>940</v>
      </c>
      <c r="B29" t="str">
        <f t="shared" si="0"/>
        <v>93534</v>
      </c>
      <c r="C29">
        <v>93534</v>
      </c>
      <c r="D29" t="s">
        <v>32</v>
      </c>
      <c r="E29" t="s">
        <v>33</v>
      </c>
      <c r="F29" s="3">
        <v>5</v>
      </c>
      <c r="G29" s="3" t="s">
        <v>916</v>
      </c>
    </row>
    <row r="30" spans="1:7" x14ac:dyDescent="0.25">
      <c r="A30" t="s">
        <v>941</v>
      </c>
      <c r="B30" t="str">
        <f t="shared" si="0"/>
        <v>93535</v>
      </c>
      <c r="C30">
        <v>93535</v>
      </c>
      <c r="D30" t="s">
        <v>74</v>
      </c>
      <c r="E30" t="s">
        <v>42</v>
      </c>
      <c r="F30" s="3">
        <v>8</v>
      </c>
      <c r="G30" s="3" t="s">
        <v>910</v>
      </c>
    </row>
    <row r="31" spans="1:7" x14ac:dyDescent="0.25">
      <c r="A31" t="s">
        <v>942</v>
      </c>
      <c r="B31" t="str">
        <f t="shared" si="0"/>
        <v>93536</v>
      </c>
      <c r="C31">
        <v>93536</v>
      </c>
      <c r="D31" t="s">
        <v>155</v>
      </c>
      <c r="E31" t="s">
        <v>63</v>
      </c>
      <c r="F31" s="3">
        <v>8</v>
      </c>
      <c r="G31" s="3" t="s">
        <v>910</v>
      </c>
    </row>
    <row r="32" spans="1:7" x14ac:dyDescent="0.25">
      <c r="A32" t="s">
        <v>943</v>
      </c>
      <c r="B32" t="str">
        <f t="shared" si="0"/>
        <v>93538</v>
      </c>
      <c r="C32">
        <v>93538</v>
      </c>
      <c r="D32" t="s">
        <v>34</v>
      </c>
      <c r="E32" t="s">
        <v>35</v>
      </c>
      <c r="F32" s="3">
        <v>8</v>
      </c>
      <c r="G32" s="3" t="s">
        <v>910</v>
      </c>
    </row>
    <row r="33" spans="1:7" x14ac:dyDescent="0.25">
      <c r="A33" t="s">
        <v>944</v>
      </c>
      <c r="B33" t="str">
        <f t="shared" si="0"/>
        <v>94164</v>
      </c>
      <c r="C33">
        <v>94164</v>
      </c>
      <c r="D33" t="s">
        <v>126</v>
      </c>
      <c r="E33" t="s">
        <v>27</v>
      </c>
      <c r="F33" s="3">
        <v>7</v>
      </c>
      <c r="G33" s="3" t="s">
        <v>910</v>
      </c>
    </row>
    <row r="34" spans="1:7" x14ac:dyDescent="0.25">
      <c r="A34" t="s">
        <v>945</v>
      </c>
      <c r="B34" t="str">
        <f t="shared" si="0"/>
        <v>87323</v>
      </c>
      <c r="C34">
        <v>87323</v>
      </c>
      <c r="D34" t="s">
        <v>156</v>
      </c>
      <c r="E34" t="s">
        <v>157</v>
      </c>
      <c r="F34" s="3">
        <v>4</v>
      </c>
      <c r="G34" s="3" t="s">
        <v>916</v>
      </c>
    </row>
    <row r="35" spans="1:7" x14ac:dyDescent="0.25">
      <c r="A35" t="s">
        <v>946</v>
      </c>
      <c r="B35" t="str">
        <f t="shared" si="0"/>
        <v>93540</v>
      </c>
      <c r="C35">
        <v>93540</v>
      </c>
      <c r="D35" t="s">
        <v>37</v>
      </c>
      <c r="E35" t="s">
        <v>35</v>
      </c>
      <c r="F35" s="3">
        <v>5</v>
      </c>
      <c r="G35" s="3" t="s">
        <v>916</v>
      </c>
    </row>
    <row r="36" spans="1:7" x14ac:dyDescent="0.25">
      <c r="A36" t="s">
        <v>947</v>
      </c>
      <c r="B36" t="str">
        <f t="shared" si="0"/>
        <v>94225</v>
      </c>
      <c r="C36">
        <v>94225</v>
      </c>
      <c r="D36" t="s">
        <v>127</v>
      </c>
      <c r="E36" t="s">
        <v>63</v>
      </c>
      <c r="F36" s="3">
        <v>6</v>
      </c>
      <c r="G36" s="3" t="s">
        <v>910</v>
      </c>
    </row>
    <row r="37" spans="1:7" x14ac:dyDescent="0.25">
      <c r="A37" t="s">
        <v>948</v>
      </c>
      <c r="B37" t="str">
        <f t="shared" si="0"/>
        <v>87358</v>
      </c>
      <c r="C37">
        <v>87358</v>
      </c>
      <c r="D37" t="s">
        <v>110</v>
      </c>
      <c r="E37" t="s">
        <v>55</v>
      </c>
      <c r="F37" s="3">
        <v>8</v>
      </c>
      <c r="G37" s="3" t="s">
        <v>910</v>
      </c>
    </row>
    <row r="38" spans="1:7" x14ac:dyDescent="0.25">
      <c r="A38" t="s">
        <v>950</v>
      </c>
      <c r="B38" t="str">
        <f t="shared" si="0"/>
        <v>94163</v>
      </c>
      <c r="C38">
        <v>94163</v>
      </c>
      <c r="D38" t="s">
        <v>163</v>
      </c>
      <c r="E38" t="s">
        <v>164</v>
      </c>
      <c r="F38" s="3">
        <v>3</v>
      </c>
      <c r="G38" s="3" t="s">
        <v>916</v>
      </c>
    </row>
    <row r="39" spans="1:7" x14ac:dyDescent="0.25">
      <c r="A39" t="s">
        <v>951</v>
      </c>
      <c r="B39" t="str">
        <f t="shared" si="0"/>
        <v>93541</v>
      </c>
      <c r="C39">
        <v>93541</v>
      </c>
      <c r="D39" t="s">
        <v>158</v>
      </c>
      <c r="E39" t="s">
        <v>40</v>
      </c>
      <c r="F39" s="3">
        <v>2</v>
      </c>
      <c r="G39" s="3" t="s">
        <v>916</v>
      </c>
    </row>
    <row r="40" spans="1:7" x14ac:dyDescent="0.25">
      <c r="A40" t="s">
        <v>952</v>
      </c>
      <c r="B40" t="str">
        <f t="shared" si="0"/>
        <v>93162</v>
      </c>
      <c r="C40">
        <v>93162</v>
      </c>
      <c r="D40" t="s">
        <v>159</v>
      </c>
      <c r="E40" t="s">
        <v>160</v>
      </c>
      <c r="F40" s="3">
        <v>4</v>
      </c>
      <c r="G40" s="3" t="s">
        <v>916</v>
      </c>
    </row>
    <row r="41" spans="1:7" x14ac:dyDescent="0.25">
      <c r="A41" t="s">
        <v>953</v>
      </c>
      <c r="B41" t="str">
        <f t="shared" si="0"/>
        <v>93542</v>
      </c>
      <c r="C41">
        <v>93542</v>
      </c>
      <c r="D41" t="s">
        <v>75</v>
      </c>
      <c r="E41" t="s">
        <v>23</v>
      </c>
      <c r="F41" s="3">
        <v>6</v>
      </c>
      <c r="G41" s="3" t="s">
        <v>910</v>
      </c>
    </row>
    <row r="42" spans="1:7" x14ac:dyDescent="0.25">
      <c r="A42" t="s">
        <v>955</v>
      </c>
      <c r="B42" t="str">
        <f t="shared" si="0"/>
        <v>93057</v>
      </c>
      <c r="C42">
        <v>93057</v>
      </c>
      <c r="D42" t="s">
        <v>38</v>
      </c>
      <c r="E42" t="s">
        <v>23</v>
      </c>
      <c r="F42" s="3">
        <v>6</v>
      </c>
      <c r="G42" s="3" t="s">
        <v>910</v>
      </c>
    </row>
    <row r="43" spans="1:7" x14ac:dyDescent="0.25">
      <c r="A43" t="s">
        <v>954</v>
      </c>
      <c r="B43" t="str">
        <f t="shared" si="0"/>
        <v>93543</v>
      </c>
      <c r="C43">
        <v>93543</v>
      </c>
      <c r="D43" t="s">
        <v>38</v>
      </c>
      <c r="E43" t="s">
        <v>35</v>
      </c>
      <c r="F43" s="3">
        <v>7</v>
      </c>
      <c r="G43" s="3" t="s">
        <v>910</v>
      </c>
    </row>
    <row r="44" spans="1:7" x14ac:dyDescent="0.25">
      <c r="A44" t="s">
        <v>956</v>
      </c>
      <c r="B44" t="str">
        <f t="shared" si="0"/>
        <v>93544</v>
      </c>
      <c r="C44">
        <v>93544</v>
      </c>
      <c r="D44" t="s">
        <v>128</v>
      </c>
      <c r="E44" t="s">
        <v>86</v>
      </c>
      <c r="F44" s="3">
        <v>5</v>
      </c>
      <c r="G44" s="3" t="s">
        <v>916</v>
      </c>
    </row>
    <row r="45" spans="1:7" x14ac:dyDescent="0.25">
      <c r="A45" t="s">
        <v>957</v>
      </c>
      <c r="B45" t="str">
        <f t="shared" si="0"/>
        <v>93545</v>
      </c>
      <c r="C45">
        <v>93545</v>
      </c>
      <c r="D45" t="s">
        <v>129</v>
      </c>
      <c r="E45" t="s">
        <v>27</v>
      </c>
      <c r="F45" s="3">
        <v>8</v>
      </c>
      <c r="G45" s="3" t="s">
        <v>910</v>
      </c>
    </row>
    <row r="46" spans="1:7" x14ac:dyDescent="0.25">
      <c r="A46" t="s">
        <v>958</v>
      </c>
      <c r="B46" t="str">
        <f t="shared" si="0"/>
        <v>93546</v>
      </c>
      <c r="C46">
        <v>93546</v>
      </c>
      <c r="D46" t="s">
        <v>111</v>
      </c>
      <c r="E46" t="s">
        <v>23</v>
      </c>
      <c r="F46" s="3">
        <v>6</v>
      </c>
      <c r="G46" s="3" t="s">
        <v>910</v>
      </c>
    </row>
    <row r="47" spans="1:7" x14ac:dyDescent="0.25">
      <c r="A47" t="s">
        <v>959</v>
      </c>
      <c r="B47" t="str">
        <f t="shared" si="0"/>
        <v>93060</v>
      </c>
      <c r="C47">
        <v>93060</v>
      </c>
      <c r="D47" t="s">
        <v>112</v>
      </c>
      <c r="E47" t="s">
        <v>113</v>
      </c>
      <c r="F47" s="3">
        <v>9</v>
      </c>
      <c r="G47" s="3" t="s">
        <v>910</v>
      </c>
    </row>
    <row r="48" spans="1:7" x14ac:dyDescent="0.25">
      <c r="A48" t="s">
        <v>960</v>
      </c>
      <c r="B48" t="str">
        <f t="shared" si="0"/>
        <v>93547</v>
      </c>
      <c r="C48">
        <v>93547</v>
      </c>
      <c r="D48" t="s">
        <v>76</v>
      </c>
      <c r="E48" t="s">
        <v>77</v>
      </c>
      <c r="F48" s="3">
        <v>7</v>
      </c>
      <c r="G48" s="3" t="s">
        <v>910</v>
      </c>
    </row>
    <row r="49" spans="1:8" x14ac:dyDescent="0.25">
      <c r="A49" t="s">
        <v>961</v>
      </c>
      <c r="B49" t="str">
        <f t="shared" si="0"/>
        <v>93550</v>
      </c>
      <c r="C49">
        <v>93550</v>
      </c>
      <c r="D49" t="s">
        <v>41</v>
      </c>
      <c r="E49" t="s">
        <v>42</v>
      </c>
      <c r="F49" s="3">
        <v>6</v>
      </c>
      <c r="G49" s="3" t="s">
        <v>910</v>
      </c>
    </row>
    <row r="50" spans="1:8" x14ac:dyDescent="0.25">
      <c r="A50" t="s">
        <v>962</v>
      </c>
      <c r="B50" t="str">
        <f t="shared" si="0"/>
        <v>93551</v>
      </c>
      <c r="C50">
        <v>93551</v>
      </c>
      <c r="D50" t="s">
        <v>161</v>
      </c>
      <c r="E50" t="s">
        <v>40</v>
      </c>
      <c r="F50" s="3">
        <v>8</v>
      </c>
      <c r="G50" s="3" t="s">
        <v>910</v>
      </c>
    </row>
    <row r="51" spans="1:8" x14ac:dyDescent="0.25">
      <c r="A51" t="s">
        <v>963</v>
      </c>
      <c r="B51" t="str">
        <f t="shared" si="0"/>
        <v>90771</v>
      </c>
      <c r="C51">
        <v>90771</v>
      </c>
      <c r="D51" t="s">
        <v>130</v>
      </c>
      <c r="E51" t="s">
        <v>66</v>
      </c>
      <c r="F51" s="3">
        <v>8</v>
      </c>
      <c r="G51" s="3" t="s">
        <v>910</v>
      </c>
    </row>
    <row r="52" spans="1:8" x14ac:dyDescent="0.25">
      <c r="A52" t="s">
        <v>964</v>
      </c>
      <c r="B52" t="str">
        <f t="shared" si="0"/>
        <v>93552</v>
      </c>
      <c r="C52">
        <v>93552</v>
      </c>
      <c r="D52" t="s">
        <v>43</v>
      </c>
      <c r="E52" t="s">
        <v>44</v>
      </c>
      <c r="F52" s="3">
        <v>6</v>
      </c>
      <c r="G52" s="3" t="s">
        <v>910</v>
      </c>
    </row>
    <row r="53" spans="1:8" x14ac:dyDescent="0.25">
      <c r="A53" t="s">
        <v>965</v>
      </c>
      <c r="B53" t="str">
        <f t="shared" si="0"/>
        <v>93553</v>
      </c>
      <c r="C53">
        <v>93553</v>
      </c>
      <c r="D53" t="s">
        <v>45</v>
      </c>
      <c r="E53" t="s">
        <v>46</v>
      </c>
      <c r="F53" s="3">
        <v>6</v>
      </c>
      <c r="G53" s="3" t="s">
        <v>910</v>
      </c>
    </row>
    <row r="54" spans="1:8" x14ac:dyDescent="0.25">
      <c r="A54" t="s">
        <v>966</v>
      </c>
      <c r="B54" t="str">
        <f t="shared" si="0"/>
        <v>93554</v>
      </c>
      <c r="C54">
        <v>93554</v>
      </c>
      <c r="D54" t="s">
        <v>183</v>
      </c>
      <c r="E54" t="s">
        <v>35</v>
      </c>
      <c r="F54" s="3">
        <v>9</v>
      </c>
      <c r="G54" s="3" t="s">
        <v>910</v>
      </c>
    </row>
    <row r="55" spans="1:8" x14ac:dyDescent="0.25">
      <c r="A55" t="s">
        <v>967</v>
      </c>
      <c r="B55" t="str">
        <f t="shared" si="0"/>
        <v>93754</v>
      </c>
      <c r="C55">
        <v>93754</v>
      </c>
      <c r="D55" t="s">
        <v>162</v>
      </c>
      <c r="E55" t="s">
        <v>23</v>
      </c>
      <c r="F55" s="3">
        <v>8</v>
      </c>
      <c r="G55" s="3" t="s">
        <v>910</v>
      </c>
    </row>
    <row r="56" spans="1:8" x14ac:dyDescent="0.25">
      <c r="A56" t="s">
        <v>968</v>
      </c>
      <c r="B56" t="str">
        <f t="shared" si="0"/>
        <v>93557</v>
      </c>
      <c r="C56">
        <v>93557</v>
      </c>
      <c r="D56" t="s">
        <v>132</v>
      </c>
      <c r="E56" t="s">
        <v>133</v>
      </c>
      <c r="F56" s="3">
        <v>5</v>
      </c>
      <c r="G56" s="3" t="s">
        <v>916</v>
      </c>
    </row>
    <row r="57" spans="1:8" x14ac:dyDescent="0.25">
      <c r="A57" t="s">
        <v>969</v>
      </c>
      <c r="B57" t="str">
        <f t="shared" si="0"/>
        <v>93558</v>
      </c>
      <c r="C57">
        <v>93558</v>
      </c>
      <c r="D57" t="s">
        <v>165</v>
      </c>
      <c r="E57" t="s">
        <v>58</v>
      </c>
      <c r="F57" s="3">
        <v>7</v>
      </c>
      <c r="G57" s="3" t="s">
        <v>910</v>
      </c>
      <c r="H57" s="3" t="s">
        <v>1027</v>
      </c>
    </row>
    <row r="58" spans="1:8" x14ac:dyDescent="0.25">
      <c r="A58" t="s">
        <v>970</v>
      </c>
      <c r="B58" t="str">
        <f t="shared" si="0"/>
        <v>91793</v>
      </c>
      <c r="C58">
        <v>91793</v>
      </c>
      <c r="D58" t="s">
        <v>131</v>
      </c>
      <c r="E58" t="s">
        <v>27</v>
      </c>
      <c r="F58" s="3">
        <v>6</v>
      </c>
      <c r="G58" s="3" t="s">
        <v>910</v>
      </c>
    </row>
    <row r="59" spans="1:8" x14ac:dyDescent="0.25">
      <c r="A59" t="s">
        <v>971</v>
      </c>
      <c r="B59" t="str">
        <f t="shared" si="0"/>
        <v>93556</v>
      </c>
      <c r="C59">
        <v>93556</v>
      </c>
      <c r="D59" t="s">
        <v>184</v>
      </c>
      <c r="E59" t="s">
        <v>116</v>
      </c>
      <c r="F59" s="3">
        <v>8</v>
      </c>
      <c r="G59" s="3" t="s">
        <v>910</v>
      </c>
    </row>
    <row r="60" spans="1:8" x14ac:dyDescent="0.25">
      <c r="A60" t="s">
        <v>972</v>
      </c>
      <c r="B60" t="str">
        <f t="shared" si="0"/>
        <v>93559</v>
      </c>
      <c r="C60">
        <v>93559</v>
      </c>
      <c r="D60" t="s">
        <v>47</v>
      </c>
      <c r="E60" t="s">
        <v>48</v>
      </c>
      <c r="F60" s="3">
        <v>8</v>
      </c>
      <c r="G60" s="3" t="s">
        <v>910</v>
      </c>
    </row>
    <row r="61" spans="1:8" x14ac:dyDescent="0.25">
      <c r="A61" t="s">
        <v>973</v>
      </c>
      <c r="B61" t="str">
        <f t="shared" si="0"/>
        <v>93560</v>
      </c>
      <c r="C61">
        <v>93560</v>
      </c>
      <c r="D61" t="s">
        <v>83</v>
      </c>
      <c r="E61" t="s">
        <v>84</v>
      </c>
      <c r="F61" s="3">
        <v>5</v>
      </c>
      <c r="G61" s="3" t="s">
        <v>916</v>
      </c>
    </row>
    <row r="62" spans="1:8" x14ac:dyDescent="0.25">
      <c r="A62" t="s">
        <v>974</v>
      </c>
      <c r="B62" t="str">
        <f t="shared" si="0"/>
        <v>93643</v>
      </c>
      <c r="C62">
        <v>93643</v>
      </c>
      <c r="D62" t="s">
        <v>82</v>
      </c>
      <c r="E62" t="s">
        <v>70</v>
      </c>
      <c r="F62" s="3">
        <v>8</v>
      </c>
      <c r="G62" s="3" t="s">
        <v>910</v>
      </c>
    </row>
    <row r="63" spans="1:8" x14ac:dyDescent="0.25">
      <c r="A63" t="s">
        <v>975</v>
      </c>
      <c r="B63" t="str">
        <f t="shared" si="0"/>
        <v>93561</v>
      </c>
      <c r="C63">
        <v>93561</v>
      </c>
      <c r="D63" t="s">
        <v>166</v>
      </c>
      <c r="E63" t="s">
        <v>139</v>
      </c>
      <c r="F63" s="3">
        <v>8</v>
      </c>
      <c r="G63" s="3" t="s">
        <v>910</v>
      </c>
    </row>
    <row r="64" spans="1:8" x14ac:dyDescent="0.25">
      <c r="A64" t="s">
        <v>976</v>
      </c>
      <c r="B64" t="str">
        <f t="shared" si="0"/>
        <v>93562</v>
      </c>
      <c r="C64">
        <v>93562</v>
      </c>
      <c r="D64" t="s">
        <v>49</v>
      </c>
      <c r="E64" t="s">
        <v>50</v>
      </c>
      <c r="F64" s="3">
        <v>8</v>
      </c>
      <c r="G64" s="3" t="s">
        <v>910</v>
      </c>
    </row>
    <row r="65" spans="1:7" x14ac:dyDescent="0.25">
      <c r="A65" t="s">
        <v>977</v>
      </c>
      <c r="B65" t="str">
        <f t="shared" si="0"/>
        <v>93563</v>
      </c>
      <c r="C65">
        <v>93563</v>
      </c>
      <c r="D65" t="s">
        <v>185</v>
      </c>
      <c r="E65" t="s">
        <v>27</v>
      </c>
      <c r="F65" s="3">
        <v>4</v>
      </c>
      <c r="G65" s="3" t="s">
        <v>916</v>
      </c>
    </row>
    <row r="66" spans="1:7" x14ac:dyDescent="0.25">
      <c r="A66" t="s">
        <v>978</v>
      </c>
      <c r="B66" t="str">
        <f t="shared" si="0"/>
        <v>93564</v>
      </c>
      <c r="C66">
        <v>93564</v>
      </c>
      <c r="D66" t="s">
        <v>135</v>
      </c>
      <c r="E66" t="s">
        <v>60</v>
      </c>
      <c r="F66" s="3">
        <v>6</v>
      </c>
      <c r="G66" s="3" t="s">
        <v>910</v>
      </c>
    </row>
    <row r="67" spans="1:7" x14ac:dyDescent="0.25">
      <c r="A67" t="s">
        <v>979</v>
      </c>
      <c r="B67" t="str">
        <f t="shared" ref="B67:B107" si="1">MID(A67,2,5)</f>
        <v>93565</v>
      </c>
      <c r="C67">
        <v>93565</v>
      </c>
      <c r="D67" t="s">
        <v>51</v>
      </c>
      <c r="E67" t="s">
        <v>52</v>
      </c>
      <c r="F67" s="3">
        <v>6</v>
      </c>
      <c r="G67" s="3" t="s">
        <v>910</v>
      </c>
    </row>
    <row r="68" spans="1:7" x14ac:dyDescent="0.25">
      <c r="A68" t="s">
        <v>980</v>
      </c>
      <c r="B68" t="str">
        <f t="shared" si="1"/>
        <v>93568</v>
      </c>
      <c r="C68">
        <v>93568</v>
      </c>
      <c r="D68" t="s">
        <v>167</v>
      </c>
      <c r="E68" t="s">
        <v>48</v>
      </c>
      <c r="F68" s="3">
        <v>7</v>
      </c>
      <c r="G68" s="3" t="s">
        <v>910</v>
      </c>
    </row>
    <row r="69" spans="1:7" x14ac:dyDescent="0.25">
      <c r="A69" t="s">
        <v>981</v>
      </c>
      <c r="B69" t="str">
        <f t="shared" si="1"/>
        <v>93569</v>
      </c>
      <c r="C69">
        <v>93569</v>
      </c>
      <c r="D69" t="s">
        <v>168</v>
      </c>
      <c r="E69" t="s">
        <v>35</v>
      </c>
      <c r="F69" s="3">
        <v>7</v>
      </c>
      <c r="G69" s="3" t="s">
        <v>910</v>
      </c>
    </row>
    <row r="70" spans="1:7" x14ac:dyDescent="0.25">
      <c r="A70" t="s">
        <v>982</v>
      </c>
      <c r="B70" t="str">
        <f t="shared" si="1"/>
        <v>93570</v>
      </c>
      <c r="C70">
        <v>93570</v>
      </c>
      <c r="D70" t="s">
        <v>87</v>
      </c>
      <c r="E70" t="s">
        <v>27</v>
      </c>
      <c r="F70" s="3">
        <v>8</v>
      </c>
      <c r="G70" s="3" t="s">
        <v>910</v>
      </c>
    </row>
    <row r="71" spans="1:7" x14ac:dyDescent="0.25">
      <c r="A71" t="s">
        <v>983</v>
      </c>
      <c r="B71" t="str">
        <f t="shared" si="1"/>
        <v>93755</v>
      </c>
      <c r="C71">
        <v>93755</v>
      </c>
      <c r="D71" t="s">
        <v>136</v>
      </c>
      <c r="E71" t="s">
        <v>35</v>
      </c>
      <c r="F71" s="3">
        <v>4</v>
      </c>
      <c r="G71" s="3" t="s">
        <v>916</v>
      </c>
    </row>
    <row r="72" spans="1:7" x14ac:dyDescent="0.25">
      <c r="A72" t="s">
        <v>984</v>
      </c>
      <c r="B72" t="str">
        <f t="shared" si="1"/>
        <v>93932</v>
      </c>
      <c r="C72">
        <v>93932</v>
      </c>
      <c r="D72" t="s">
        <v>53</v>
      </c>
      <c r="E72" t="s">
        <v>40</v>
      </c>
      <c r="F72" s="3">
        <v>5</v>
      </c>
      <c r="G72" s="3" t="s">
        <v>916</v>
      </c>
    </row>
    <row r="73" spans="1:7" x14ac:dyDescent="0.25">
      <c r="A73" t="s">
        <v>985</v>
      </c>
      <c r="B73" t="str">
        <f t="shared" si="1"/>
        <v>87311</v>
      </c>
      <c r="C73">
        <v>87311</v>
      </c>
      <c r="D73" t="s">
        <v>137</v>
      </c>
      <c r="E73" t="s">
        <v>106</v>
      </c>
      <c r="F73" s="3">
        <v>7</v>
      </c>
      <c r="G73" s="3" t="s">
        <v>910</v>
      </c>
    </row>
    <row r="74" spans="1:7" x14ac:dyDescent="0.25">
      <c r="A74" t="s">
        <v>986</v>
      </c>
      <c r="B74" t="str">
        <f t="shared" si="1"/>
        <v>93571</v>
      </c>
      <c r="C74">
        <v>93571</v>
      </c>
      <c r="D74" t="s">
        <v>186</v>
      </c>
      <c r="E74" t="s">
        <v>58</v>
      </c>
      <c r="F74" s="3">
        <v>1</v>
      </c>
      <c r="G74" s="3" t="s">
        <v>916</v>
      </c>
    </row>
    <row r="75" spans="1:7" x14ac:dyDescent="0.25">
      <c r="A75" t="s">
        <v>987</v>
      </c>
      <c r="B75" t="str">
        <f t="shared" si="1"/>
        <v>93572</v>
      </c>
      <c r="C75">
        <v>93572</v>
      </c>
      <c r="D75" t="s">
        <v>54</v>
      </c>
      <c r="E75" t="s">
        <v>55</v>
      </c>
      <c r="F75" s="3">
        <v>8</v>
      </c>
      <c r="G75" s="3" t="s">
        <v>910</v>
      </c>
    </row>
    <row r="76" spans="1:7" x14ac:dyDescent="0.25">
      <c r="A76" t="s">
        <v>988</v>
      </c>
      <c r="B76" t="str">
        <f t="shared" si="1"/>
        <v>93574</v>
      </c>
      <c r="C76">
        <v>93574</v>
      </c>
      <c r="D76" t="s">
        <v>187</v>
      </c>
      <c r="E76" t="s">
        <v>188</v>
      </c>
      <c r="F76" s="3">
        <v>8</v>
      </c>
      <c r="G76" s="3" t="s">
        <v>910</v>
      </c>
    </row>
    <row r="77" spans="1:7" x14ac:dyDescent="0.25">
      <c r="A77" t="s">
        <v>989</v>
      </c>
      <c r="B77" t="str">
        <f t="shared" si="1"/>
        <v>93575</v>
      </c>
      <c r="C77">
        <v>93575</v>
      </c>
      <c r="D77" t="s">
        <v>169</v>
      </c>
      <c r="E77" t="s">
        <v>170</v>
      </c>
      <c r="F77" s="3">
        <v>7</v>
      </c>
      <c r="G77" s="3" t="s">
        <v>910</v>
      </c>
    </row>
    <row r="78" spans="1:7" x14ac:dyDescent="0.25">
      <c r="A78" t="s">
        <v>990</v>
      </c>
      <c r="B78" t="str">
        <f t="shared" si="1"/>
        <v>93576</v>
      </c>
      <c r="C78">
        <v>93576</v>
      </c>
      <c r="D78" t="s">
        <v>88</v>
      </c>
      <c r="E78" t="s">
        <v>35</v>
      </c>
      <c r="F78" s="3">
        <v>8</v>
      </c>
      <c r="G78" s="3" t="s">
        <v>910</v>
      </c>
    </row>
    <row r="79" spans="1:7" x14ac:dyDescent="0.25">
      <c r="A79" t="s">
        <v>991</v>
      </c>
      <c r="B79" t="str">
        <f t="shared" si="1"/>
        <v>93577</v>
      </c>
      <c r="C79">
        <v>93577</v>
      </c>
      <c r="D79" t="s">
        <v>89</v>
      </c>
      <c r="E79" t="s">
        <v>90</v>
      </c>
      <c r="F79" s="3">
        <v>4</v>
      </c>
      <c r="G79" s="3" t="s">
        <v>916</v>
      </c>
    </row>
    <row r="80" spans="1:7" x14ac:dyDescent="0.25">
      <c r="A80" t="s">
        <v>992</v>
      </c>
      <c r="B80" t="str">
        <f t="shared" si="1"/>
        <v>93579</v>
      </c>
      <c r="C80">
        <v>93579</v>
      </c>
      <c r="D80" t="s">
        <v>91</v>
      </c>
      <c r="E80" t="s">
        <v>40</v>
      </c>
      <c r="F80" s="3">
        <v>8</v>
      </c>
      <c r="G80" s="3" t="s">
        <v>910</v>
      </c>
    </row>
    <row r="81" spans="1:7" x14ac:dyDescent="0.25">
      <c r="A81" t="s">
        <v>993</v>
      </c>
      <c r="B81" t="str">
        <f t="shared" si="1"/>
        <v>93581</v>
      </c>
      <c r="C81">
        <v>93581</v>
      </c>
      <c r="D81" t="s">
        <v>56</v>
      </c>
      <c r="E81" t="s">
        <v>42</v>
      </c>
      <c r="F81" s="3">
        <v>6</v>
      </c>
      <c r="G81" s="3" t="s">
        <v>910</v>
      </c>
    </row>
    <row r="82" spans="1:7" x14ac:dyDescent="0.25">
      <c r="A82" t="s">
        <v>994</v>
      </c>
      <c r="B82" t="str">
        <f t="shared" si="1"/>
        <v>93582</v>
      </c>
      <c r="C82">
        <v>93582</v>
      </c>
      <c r="D82" t="s">
        <v>171</v>
      </c>
      <c r="E82" t="s">
        <v>66</v>
      </c>
      <c r="F82" s="3">
        <v>6</v>
      </c>
      <c r="G82" s="3" t="s">
        <v>910</v>
      </c>
    </row>
    <row r="83" spans="1:7" x14ac:dyDescent="0.25">
      <c r="A83" t="s">
        <v>995</v>
      </c>
      <c r="B83" t="str">
        <f t="shared" si="1"/>
        <v>93583</v>
      </c>
      <c r="C83">
        <v>93583</v>
      </c>
      <c r="D83" t="s">
        <v>92</v>
      </c>
      <c r="E83" t="s">
        <v>93</v>
      </c>
      <c r="F83" s="3">
        <v>7</v>
      </c>
      <c r="G83" s="3" t="s">
        <v>910</v>
      </c>
    </row>
    <row r="84" spans="1:7" x14ac:dyDescent="0.25">
      <c r="A84" t="s">
        <v>996</v>
      </c>
      <c r="B84" t="str">
        <f t="shared" si="1"/>
        <v>93584</v>
      </c>
      <c r="C84">
        <v>93584</v>
      </c>
      <c r="D84" t="s">
        <v>140</v>
      </c>
      <c r="E84" t="s">
        <v>35</v>
      </c>
      <c r="F84" s="3">
        <v>9</v>
      </c>
      <c r="G84" s="3" t="s">
        <v>910</v>
      </c>
    </row>
    <row r="85" spans="1:7" x14ac:dyDescent="0.25">
      <c r="A85" t="s">
        <v>997</v>
      </c>
      <c r="B85" t="str">
        <f t="shared" si="1"/>
        <v>87302</v>
      </c>
      <c r="C85">
        <v>87302</v>
      </c>
      <c r="D85" t="s">
        <v>94</v>
      </c>
      <c r="E85" t="s">
        <v>95</v>
      </c>
      <c r="F85" s="3">
        <v>8</v>
      </c>
      <c r="G85" s="3" t="s">
        <v>910</v>
      </c>
    </row>
    <row r="86" spans="1:7" x14ac:dyDescent="0.25">
      <c r="A86" t="s">
        <v>998</v>
      </c>
      <c r="B86" t="str">
        <f t="shared" si="1"/>
        <v>89466</v>
      </c>
      <c r="C86">
        <v>89466</v>
      </c>
      <c r="D86" t="s">
        <v>190</v>
      </c>
      <c r="E86" t="s">
        <v>106</v>
      </c>
      <c r="F86" s="3">
        <v>2</v>
      </c>
      <c r="G86" s="3" t="s">
        <v>916</v>
      </c>
    </row>
    <row r="87" spans="1:7" x14ac:dyDescent="0.25">
      <c r="A87" t="s">
        <v>999</v>
      </c>
      <c r="B87" t="str">
        <f t="shared" si="1"/>
        <v>93587</v>
      </c>
      <c r="C87">
        <v>93587</v>
      </c>
      <c r="D87" t="s">
        <v>142</v>
      </c>
      <c r="E87" t="s">
        <v>66</v>
      </c>
      <c r="F87" s="3">
        <v>6</v>
      </c>
      <c r="G87" s="3" t="s">
        <v>910</v>
      </c>
    </row>
    <row r="88" spans="1:7" x14ac:dyDescent="0.25">
      <c r="A88" t="s">
        <v>1000</v>
      </c>
      <c r="B88" t="str">
        <f t="shared" si="1"/>
        <v>93588</v>
      </c>
      <c r="C88">
        <v>93588</v>
      </c>
      <c r="D88" t="s">
        <v>57</v>
      </c>
      <c r="E88" t="s">
        <v>58</v>
      </c>
      <c r="F88" s="3">
        <v>7</v>
      </c>
      <c r="G88" s="3" t="s">
        <v>910</v>
      </c>
    </row>
    <row r="89" spans="1:7" x14ac:dyDescent="0.25">
      <c r="A89" t="s">
        <v>1001</v>
      </c>
      <c r="B89" t="str">
        <f t="shared" si="1"/>
        <v>93589</v>
      </c>
      <c r="C89">
        <v>93589</v>
      </c>
      <c r="D89" t="s">
        <v>96</v>
      </c>
      <c r="E89" t="s">
        <v>60</v>
      </c>
      <c r="F89" s="3">
        <v>8</v>
      </c>
      <c r="G89" s="3" t="s">
        <v>910</v>
      </c>
    </row>
    <row r="90" spans="1:7" x14ac:dyDescent="0.25">
      <c r="A90" t="s">
        <v>1002</v>
      </c>
      <c r="B90" t="str">
        <f t="shared" si="1"/>
        <v>93590</v>
      </c>
      <c r="C90">
        <v>93590</v>
      </c>
      <c r="D90" t="s">
        <v>191</v>
      </c>
      <c r="E90" t="s">
        <v>95</v>
      </c>
      <c r="F90" s="3">
        <v>8</v>
      </c>
      <c r="G90" s="3" t="s">
        <v>910</v>
      </c>
    </row>
    <row r="91" spans="1:7" x14ac:dyDescent="0.25">
      <c r="A91" t="s">
        <v>1003</v>
      </c>
      <c r="B91" t="str">
        <f t="shared" si="1"/>
        <v>93591</v>
      </c>
      <c r="C91">
        <v>93591</v>
      </c>
      <c r="D91" t="s">
        <v>172</v>
      </c>
      <c r="E91" t="s">
        <v>122</v>
      </c>
      <c r="F91" s="3">
        <v>9</v>
      </c>
      <c r="G91" s="3" t="s">
        <v>910</v>
      </c>
    </row>
    <row r="92" spans="1:7" x14ac:dyDescent="0.25">
      <c r="A92" t="s">
        <v>1004</v>
      </c>
      <c r="B92" t="str">
        <f t="shared" si="1"/>
        <v>93592</v>
      </c>
      <c r="C92">
        <v>93592</v>
      </c>
      <c r="D92" t="s">
        <v>173</v>
      </c>
      <c r="E92" t="s">
        <v>174</v>
      </c>
      <c r="F92" s="3">
        <v>3</v>
      </c>
      <c r="G92" s="3" t="s">
        <v>916</v>
      </c>
    </row>
    <row r="93" spans="1:7" x14ac:dyDescent="0.25">
      <c r="A93" t="s">
        <v>1005</v>
      </c>
      <c r="B93" t="str">
        <f t="shared" si="1"/>
        <v>93593</v>
      </c>
      <c r="C93">
        <v>93593</v>
      </c>
      <c r="D93" t="s">
        <v>175</v>
      </c>
      <c r="E93" t="s">
        <v>176</v>
      </c>
      <c r="F93" s="3">
        <v>9</v>
      </c>
      <c r="G93" s="3" t="s">
        <v>910</v>
      </c>
    </row>
    <row r="94" spans="1:7" x14ac:dyDescent="0.25">
      <c r="A94" t="s">
        <v>1006</v>
      </c>
      <c r="B94" t="str">
        <f t="shared" si="1"/>
        <v>93595</v>
      </c>
      <c r="C94">
        <v>93595</v>
      </c>
      <c r="D94" t="s">
        <v>192</v>
      </c>
      <c r="E94" t="s">
        <v>25</v>
      </c>
      <c r="F94" s="3">
        <v>8</v>
      </c>
      <c r="G94" s="3" t="s">
        <v>910</v>
      </c>
    </row>
    <row r="95" spans="1:7" x14ac:dyDescent="0.25">
      <c r="A95" t="s">
        <v>1007</v>
      </c>
      <c r="B95" t="str">
        <f t="shared" si="1"/>
        <v>93596</v>
      </c>
      <c r="C95">
        <v>93596</v>
      </c>
      <c r="D95" t="s">
        <v>59</v>
      </c>
      <c r="E95" t="s">
        <v>60</v>
      </c>
      <c r="F95" s="3">
        <v>4</v>
      </c>
      <c r="G95" s="3" t="s">
        <v>916</v>
      </c>
    </row>
    <row r="96" spans="1:7" x14ac:dyDescent="0.25">
      <c r="A96" t="s">
        <v>1008</v>
      </c>
      <c r="B96" t="str">
        <f t="shared" si="1"/>
        <v>93585</v>
      </c>
      <c r="C96">
        <v>93585</v>
      </c>
      <c r="D96" t="s">
        <v>141</v>
      </c>
      <c r="E96" t="s">
        <v>35</v>
      </c>
      <c r="F96" s="3">
        <v>2</v>
      </c>
      <c r="G96" s="3" t="s">
        <v>916</v>
      </c>
    </row>
    <row r="97" spans="1:7" x14ac:dyDescent="0.25">
      <c r="A97" t="s">
        <v>1009</v>
      </c>
      <c r="B97" t="str">
        <f t="shared" si="1"/>
        <v>93597</v>
      </c>
      <c r="C97">
        <v>93597</v>
      </c>
      <c r="D97" t="s">
        <v>61</v>
      </c>
      <c r="E97" t="s">
        <v>27</v>
      </c>
      <c r="F97" s="3">
        <v>9</v>
      </c>
      <c r="G97" s="3" t="s">
        <v>910</v>
      </c>
    </row>
    <row r="98" spans="1:7" x14ac:dyDescent="0.25">
      <c r="A98" t="s">
        <v>1010</v>
      </c>
      <c r="B98" t="str">
        <f t="shared" si="1"/>
        <v>93598</v>
      </c>
      <c r="C98">
        <v>93598</v>
      </c>
      <c r="D98" t="s">
        <v>143</v>
      </c>
      <c r="E98" t="s">
        <v>122</v>
      </c>
      <c r="F98" s="3">
        <v>6</v>
      </c>
      <c r="G98" s="3" t="s">
        <v>910</v>
      </c>
    </row>
    <row r="99" spans="1:7" x14ac:dyDescent="0.25">
      <c r="A99" t="s">
        <v>1011</v>
      </c>
      <c r="B99" t="str">
        <f t="shared" si="1"/>
        <v>92890</v>
      </c>
      <c r="C99">
        <v>92890</v>
      </c>
      <c r="D99" t="s">
        <v>177</v>
      </c>
      <c r="E99" t="s">
        <v>66</v>
      </c>
      <c r="F99" s="3">
        <v>5</v>
      </c>
      <c r="G99" s="3" t="s">
        <v>916</v>
      </c>
    </row>
    <row r="100" spans="1:7" x14ac:dyDescent="0.25">
      <c r="A100" t="s">
        <v>1012</v>
      </c>
      <c r="B100" t="str">
        <f t="shared" si="1"/>
        <v>93599</v>
      </c>
      <c r="C100">
        <v>93599</v>
      </c>
      <c r="D100" t="s">
        <v>62</v>
      </c>
      <c r="E100" t="s">
        <v>63</v>
      </c>
      <c r="F100" s="3">
        <v>7</v>
      </c>
      <c r="G100" s="3" t="s">
        <v>910</v>
      </c>
    </row>
    <row r="101" spans="1:7" x14ac:dyDescent="0.25">
      <c r="A101" t="s">
        <v>1013</v>
      </c>
      <c r="B101" t="str">
        <f t="shared" si="1"/>
        <v>93667</v>
      </c>
      <c r="C101">
        <v>93667</v>
      </c>
      <c r="D101" t="s">
        <v>117</v>
      </c>
      <c r="E101" t="s">
        <v>35</v>
      </c>
      <c r="F101" s="3">
        <v>3</v>
      </c>
      <c r="G101" s="3" t="s">
        <v>916</v>
      </c>
    </row>
    <row r="102" spans="1:7" x14ac:dyDescent="0.25">
      <c r="A102" t="s">
        <v>1014</v>
      </c>
      <c r="B102" t="str">
        <f t="shared" si="1"/>
        <v>80852</v>
      </c>
      <c r="C102">
        <v>80852</v>
      </c>
      <c r="D102" t="s">
        <v>98</v>
      </c>
      <c r="E102" t="s">
        <v>70</v>
      </c>
      <c r="F102" s="3">
        <v>8</v>
      </c>
      <c r="G102" s="3" t="s">
        <v>910</v>
      </c>
    </row>
    <row r="103" spans="1:7" x14ac:dyDescent="0.25">
      <c r="A103" t="s">
        <v>1015</v>
      </c>
      <c r="B103" t="str">
        <f t="shared" si="1"/>
        <v>93600</v>
      </c>
      <c r="C103">
        <v>93600</v>
      </c>
      <c r="D103" t="s">
        <v>178</v>
      </c>
      <c r="E103" t="s">
        <v>179</v>
      </c>
      <c r="F103" s="3">
        <v>8</v>
      </c>
      <c r="G103" s="3" t="s">
        <v>910</v>
      </c>
    </row>
    <row r="104" spans="1:7" x14ac:dyDescent="0.25">
      <c r="A104" t="s">
        <v>1016</v>
      </c>
      <c r="B104" t="str">
        <f t="shared" si="1"/>
        <v>93756</v>
      </c>
      <c r="C104">
        <v>93756</v>
      </c>
      <c r="D104" t="s">
        <v>99</v>
      </c>
      <c r="E104" t="s">
        <v>100</v>
      </c>
      <c r="F104" s="3">
        <v>5</v>
      </c>
      <c r="G104" s="3" t="s">
        <v>916</v>
      </c>
    </row>
    <row r="105" spans="1:7" x14ac:dyDescent="0.25">
      <c r="A105" t="s">
        <v>1017</v>
      </c>
      <c r="B105" t="str">
        <f t="shared" si="1"/>
        <v>93602</v>
      </c>
      <c r="C105">
        <v>93602</v>
      </c>
      <c r="D105" t="s">
        <v>194</v>
      </c>
      <c r="E105" t="s">
        <v>195</v>
      </c>
      <c r="F105" s="3">
        <v>8</v>
      </c>
      <c r="G105" s="3" t="s">
        <v>910</v>
      </c>
    </row>
    <row r="106" spans="1:7" x14ac:dyDescent="0.25">
      <c r="A106" t="s">
        <v>1018</v>
      </c>
      <c r="B106" t="str">
        <f t="shared" si="1"/>
        <v>93604</v>
      </c>
      <c r="C106">
        <v>93604</v>
      </c>
      <c r="D106" t="s">
        <v>64</v>
      </c>
      <c r="E106" t="s">
        <v>27</v>
      </c>
      <c r="F106" s="3">
        <v>4</v>
      </c>
      <c r="G106" s="3" t="s">
        <v>916</v>
      </c>
    </row>
    <row r="107" spans="1:7" x14ac:dyDescent="0.25">
      <c r="A107" t="s">
        <v>1019</v>
      </c>
      <c r="B107" t="str">
        <f t="shared" si="1"/>
        <v>93601</v>
      </c>
      <c r="C107">
        <v>93601</v>
      </c>
      <c r="D107" t="s">
        <v>144</v>
      </c>
      <c r="E107" t="s">
        <v>145</v>
      </c>
      <c r="F107" s="3">
        <v>7</v>
      </c>
      <c r="G107" s="3" t="s">
        <v>910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workbookViewId="0">
      <selection activeCell="C84" sqref="C1:C1048576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9</v>
      </c>
      <c r="G2" s="3" t="s">
        <v>910</v>
      </c>
    </row>
    <row r="3" spans="1:7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9</v>
      </c>
      <c r="G3" s="3" t="s">
        <v>910</v>
      </c>
    </row>
    <row r="4" spans="1:7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5</v>
      </c>
      <c r="G4" s="3" t="s">
        <v>916</v>
      </c>
    </row>
    <row r="5" spans="1:7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7</v>
      </c>
      <c r="G5" s="3" t="s">
        <v>910</v>
      </c>
    </row>
    <row r="6" spans="1:7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8</v>
      </c>
      <c r="G6" s="3" t="s">
        <v>910</v>
      </c>
    </row>
    <row r="7" spans="1:7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8</v>
      </c>
      <c r="G7" s="3" t="s">
        <v>910</v>
      </c>
    </row>
    <row r="8" spans="1:7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8</v>
      </c>
      <c r="G8" s="3" t="s">
        <v>910</v>
      </c>
    </row>
    <row r="9" spans="1:7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9</v>
      </c>
      <c r="G9" s="3" t="s">
        <v>910</v>
      </c>
    </row>
    <row r="10" spans="1:7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9</v>
      </c>
      <c r="G10" s="3" t="s">
        <v>910</v>
      </c>
    </row>
    <row r="11" spans="1:7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7</v>
      </c>
      <c r="G11" s="3" t="s">
        <v>910</v>
      </c>
    </row>
    <row r="12" spans="1:7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</row>
    <row r="13" spans="1:7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9</v>
      </c>
      <c r="G13" s="3" t="s">
        <v>910</v>
      </c>
    </row>
    <row r="14" spans="1:7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8</v>
      </c>
      <c r="G14" s="3" t="s">
        <v>910</v>
      </c>
    </row>
    <row r="15" spans="1:7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8</v>
      </c>
      <c r="G15" s="3" t="s">
        <v>910</v>
      </c>
    </row>
    <row r="16" spans="1:7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7</v>
      </c>
      <c r="G16" s="3" t="s">
        <v>910</v>
      </c>
    </row>
    <row r="17" spans="1:7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</row>
    <row r="18" spans="1:7" ht="14.45" x14ac:dyDescent="0.3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8</v>
      </c>
      <c r="G18" s="3" t="s">
        <v>910</v>
      </c>
    </row>
    <row r="19" spans="1:7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7</v>
      </c>
      <c r="G19" s="3" t="s">
        <v>910</v>
      </c>
    </row>
    <row r="20" spans="1:7" ht="14.45" x14ac:dyDescent="0.3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7</v>
      </c>
      <c r="G20" s="3" t="s">
        <v>910</v>
      </c>
    </row>
    <row r="21" spans="1:7" ht="14.45" x14ac:dyDescent="0.3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6</v>
      </c>
      <c r="G21" s="3" t="s">
        <v>910</v>
      </c>
    </row>
    <row r="22" spans="1:7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5</v>
      </c>
      <c r="G22" s="3" t="s">
        <v>916</v>
      </c>
    </row>
    <row r="23" spans="1:7" ht="14.45" x14ac:dyDescent="0.3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7</v>
      </c>
      <c r="G23" s="3" t="s">
        <v>910</v>
      </c>
    </row>
    <row r="24" spans="1:7" ht="14.45" x14ac:dyDescent="0.3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7</v>
      </c>
      <c r="G24" s="3" t="s">
        <v>910</v>
      </c>
    </row>
    <row r="25" spans="1:7" ht="14.45" x14ac:dyDescent="0.3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4</v>
      </c>
      <c r="G25" s="3" t="s">
        <v>916</v>
      </c>
    </row>
    <row r="26" spans="1:7" ht="14.45" x14ac:dyDescent="0.3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10</v>
      </c>
      <c r="G26" s="3" t="s">
        <v>910</v>
      </c>
    </row>
    <row r="27" spans="1:7" ht="14.45" x14ac:dyDescent="0.3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10</v>
      </c>
      <c r="G27" s="3" t="s">
        <v>910</v>
      </c>
    </row>
    <row r="28" spans="1:7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8</v>
      </c>
      <c r="G28" s="3" t="s">
        <v>910</v>
      </c>
    </row>
    <row r="29" spans="1:7" ht="14.45" x14ac:dyDescent="0.3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</row>
    <row r="30" spans="1:7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9</v>
      </c>
      <c r="G30" s="3" t="s">
        <v>910</v>
      </c>
    </row>
    <row r="31" spans="1:7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9</v>
      </c>
      <c r="G31" s="3" t="s">
        <v>910</v>
      </c>
    </row>
    <row r="32" spans="1:7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9</v>
      </c>
      <c r="G32" s="3" t="s">
        <v>910</v>
      </c>
    </row>
    <row r="33" spans="1:7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9</v>
      </c>
      <c r="G33" s="3" t="s">
        <v>910</v>
      </c>
    </row>
    <row r="34" spans="1:7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7</v>
      </c>
      <c r="G34" s="3" t="s">
        <v>910</v>
      </c>
    </row>
    <row r="35" spans="1:7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7</v>
      </c>
      <c r="G35" s="3" t="s">
        <v>910</v>
      </c>
    </row>
    <row r="36" spans="1:7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8</v>
      </c>
      <c r="G36" s="3" t="s">
        <v>910</v>
      </c>
    </row>
    <row r="37" spans="1:7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7</v>
      </c>
      <c r="G37" s="3" t="s">
        <v>910</v>
      </c>
    </row>
    <row r="38" spans="1:7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>
        <v>8</v>
      </c>
      <c r="G38" s="3" t="s">
        <v>910</v>
      </c>
    </row>
    <row r="39" spans="1:7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</row>
    <row r="40" spans="1:7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7</v>
      </c>
      <c r="G40" s="3" t="s">
        <v>910</v>
      </c>
    </row>
    <row r="41" spans="1:7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</row>
    <row r="42" spans="1:7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</row>
    <row r="43" spans="1:7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7</v>
      </c>
      <c r="G43" s="3" t="s">
        <v>910</v>
      </c>
    </row>
    <row r="44" spans="1:7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9</v>
      </c>
      <c r="G44" s="3" t="s">
        <v>910</v>
      </c>
    </row>
    <row r="45" spans="1:7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9</v>
      </c>
      <c r="G45" s="3" t="s">
        <v>910</v>
      </c>
    </row>
    <row r="46" spans="1:7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8</v>
      </c>
      <c r="G46" s="3" t="s">
        <v>910</v>
      </c>
    </row>
    <row r="47" spans="1:7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8</v>
      </c>
      <c r="G47" s="3" t="s">
        <v>910</v>
      </c>
    </row>
    <row r="48" spans="1:7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9</v>
      </c>
      <c r="G48" s="3" t="s">
        <v>910</v>
      </c>
    </row>
    <row r="49" spans="1:7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</row>
    <row r="50" spans="1:7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10</v>
      </c>
      <c r="G50" s="3" t="s">
        <v>910</v>
      </c>
    </row>
    <row r="51" spans="1:7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8</v>
      </c>
      <c r="G51" s="3" t="s">
        <v>910</v>
      </c>
    </row>
    <row r="52" spans="1:7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9</v>
      </c>
      <c r="G52" s="3" t="s">
        <v>910</v>
      </c>
    </row>
    <row r="53" spans="1:7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8</v>
      </c>
      <c r="G53" s="3" t="s">
        <v>910</v>
      </c>
    </row>
    <row r="54" spans="1:7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10</v>
      </c>
      <c r="G54" s="3" t="s">
        <v>910</v>
      </c>
    </row>
    <row r="55" spans="1:7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6</v>
      </c>
      <c r="G55" s="3" t="s">
        <v>910</v>
      </c>
    </row>
    <row r="56" spans="1:7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10</v>
      </c>
      <c r="G56" s="3" t="s">
        <v>910</v>
      </c>
    </row>
    <row r="57" spans="1:7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>
        <v>8</v>
      </c>
      <c r="G57" s="3" t="s">
        <v>910</v>
      </c>
    </row>
    <row r="58" spans="1:7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8</v>
      </c>
      <c r="G58" s="3" t="s">
        <v>910</v>
      </c>
    </row>
    <row r="59" spans="1:7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5</v>
      </c>
      <c r="G59" s="3" t="s">
        <v>916</v>
      </c>
    </row>
    <row r="60" spans="1:7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8</v>
      </c>
      <c r="G60" s="3" t="s">
        <v>910</v>
      </c>
    </row>
    <row r="61" spans="1:7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9</v>
      </c>
      <c r="G61" s="3" t="s">
        <v>910</v>
      </c>
    </row>
    <row r="62" spans="1:7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8</v>
      </c>
      <c r="G62" s="3" t="s">
        <v>910</v>
      </c>
    </row>
    <row r="63" spans="1:7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10</v>
      </c>
      <c r="G63" s="3" t="s">
        <v>910</v>
      </c>
    </row>
    <row r="64" spans="1:7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6</v>
      </c>
      <c r="G64" s="3" t="s">
        <v>910</v>
      </c>
    </row>
    <row r="65" spans="1:7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7</v>
      </c>
      <c r="G65" s="3" t="s">
        <v>910</v>
      </c>
    </row>
    <row r="66" spans="1:7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7</v>
      </c>
      <c r="G66" s="3" t="s">
        <v>910</v>
      </c>
    </row>
    <row r="67" spans="1:7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5</v>
      </c>
      <c r="G67" s="3" t="s">
        <v>916</v>
      </c>
    </row>
    <row r="68" spans="1:7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</row>
    <row r="69" spans="1:7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8</v>
      </c>
      <c r="G69" s="3" t="s">
        <v>910</v>
      </c>
    </row>
    <row r="70" spans="1:7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8</v>
      </c>
      <c r="G70" s="3" t="s">
        <v>910</v>
      </c>
    </row>
    <row r="71" spans="1:7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8</v>
      </c>
      <c r="G71" s="3" t="s">
        <v>910</v>
      </c>
    </row>
    <row r="72" spans="1:7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6</v>
      </c>
      <c r="G72" s="3" t="s">
        <v>910</v>
      </c>
    </row>
    <row r="73" spans="1:7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10</v>
      </c>
      <c r="G73" s="3" t="s">
        <v>910</v>
      </c>
    </row>
    <row r="74" spans="1:7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10</v>
      </c>
      <c r="G74" s="3" t="s">
        <v>910</v>
      </c>
    </row>
    <row r="75" spans="1:7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8</v>
      </c>
      <c r="G75" s="3" t="s">
        <v>910</v>
      </c>
    </row>
    <row r="76" spans="1:7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8</v>
      </c>
      <c r="G76" s="3" t="s">
        <v>910</v>
      </c>
    </row>
    <row r="77" spans="1:7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8</v>
      </c>
      <c r="G77" s="3" t="s">
        <v>910</v>
      </c>
    </row>
    <row r="78" spans="1:7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7</v>
      </c>
      <c r="G78" s="3" t="s">
        <v>910</v>
      </c>
    </row>
    <row r="79" spans="1:7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10</v>
      </c>
      <c r="G79" s="3" t="s">
        <v>910</v>
      </c>
    </row>
    <row r="80" spans="1:7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8</v>
      </c>
      <c r="G80" s="3" t="s">
        <v>910</v>
      </c>
    </row>
    <row r="81" spans="1:7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6</v>
      </c>
      <c r="G81" s="3" t="s">
        <v>910</v>
      </c>
    </row>
    <row r="82" spans="1:7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8</v>
      </c>
      <c r="G82" s="3" t="s">
        <v>910</v>
      </c>
    </row>
    <row r="83" spans="1:7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9</v>
      </c>
      <c r="G83" s="3" t="s">
        <v>910</v>
      </c>
    </row>
    <row r="84" spans="1:7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9</v>
      </c>
      <c r="G84" s="3" t="s">
        <v>910</v>
      </c>
    </row>
    <row r="85" spans="1:7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7</v>
      </c>
      <c r="G85" s="3" t="s">
        <v>910</v>
      </c>
    </row>
    <row r="86" spans="1:7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9</v>
      </c>
      <c r="G86" s="3" t="s">
        <v>910</v>
      </c>
    </row>
    <row r="87" spans="1:7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8</v>
      </c>
      <c r="G87" s="3" t="s">
        <v>910</v>
      </c>
    </row>
    <row r="88" spans="1:7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9</v>
      </c>
      <c r="G88" s="3" t="s">
        <v>910</v>
      </c>
    </row>
    <row r="89" spans="1:7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6</v>
      </c>
      <c r="G89" s="3" t="s">
        <v>910</v>
      </c>
    </row>
    <row r="90" spans="1:7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9</v>
      </c>
      <c r="G90" s="3" t="s">
        <v>910</v>
      </c>
    </row>
    <row r="91" spans="1:7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9</v>
      </c>
      <c r="G91" s="3" t="s">
        <v>910</v>
      </c>
    </row>
    <row r="92" spans="1:7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8</v>
      </c>
      <c r="G92" s="3" t="s">
        <v>910</v>
      </c>
    </row>
    <row r="93" spans="1:7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9</v>
      </c>
      <c r="G93" s="3" t="s">
        <v>910</v>
      </c>
    </row>
    <row r="94" spans="1:7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10</v>
      </c>
      <c r="G94" s="3" t="s">
        <v>910</v>
      </c>
    </row>
    <row r="95" spans="1:7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9</v>
      </c>
      <c r="G95" s="3" t="s">
        <v>910</v>
      </c>
    </row>
    <row r="96" spans="1:7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10</v>
      </c>
      <c r="G96" s="3" t="s">
        <v>910</v>
      </c>
    </row>
    <row r="97" spans="1:7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7</v>
      </c>
      <c r="G97" s="3" t="s">
        <v>910</v>
      </c>
    </row>
    <row r="98" spans="1:7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10</v>
      </c>
      <c r="G98" s="3" t="s">
        <v>910</v>
      </c>
    </row>
    <row r="99" spans="1:7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8</v>
      </c>
      <c r="G99" s="3" t="s">
        <v>910</v>
      </c>
    </row>
    <row r="100" spans="1:7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10</v>
      </c>
      <c r="G100" s="3" t="s">
        <v>910</v>
      </c>
    </row>
    <row r="101" spans="1:7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7</v>
      </c>
      <c r="G101" s="3" t="s">
        <v>910</v>
      </c>
    </row>
    <row r="102" spans="1:7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7</v>
      </c>
      <c r="G102" s="3" t="s">
        <v>910</v>
      </c>
    </row>
    <row r="103" spans="1:7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10</v>
      </c>
      <c r="G103" s="3" t="s">
        <v>910</v>
      </c>
    </row>
    <row r="104" spans="1:7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9</v>
      </c>
      <c r="G104" s="3" t="s">
        <v>910</v>
      </c>
    </row>
    <row r="105" spans="1:7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7</v>
      </c>
      <c r="G105" s="3" t="s">
        <v>910</v>
      </c>
    </row>
    <row r="106" spans="1:7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9</v>
      </c>
      <c r="G106" s="3" t="s">
        <v>910</v>
      </c>
    </row>
    <row r="107" spans="1:7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8</v>
      </c>
      <c r="G107" s="3" t="s">
        <v>910</v>
      </c>
    </row>
    <row r="108" spans="1:7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9</v>
      </c>
      <c r="G108" s="3" t="s">
        <v>910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B3" sqref="B3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style="3" bestFit="1" customWidth="1"/>
  </cols>
  <sheetData>
    <row r="1" spans="1:8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7</v>
      </c>
      <c r="G2" s="3" t="s">
        <v>910</v>
      </c>
      <c r="H2" s="3" t="s">
        <v>902</v>
      </c>
    </row>
    <row r="3" spans="1:8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8</v>
      </c>
      <c r="G3" s="3" t="s">
        <v>910</v>
      </c>
      <c r="H3" s="3" t="s">
        <v>902</v>
      </c>
    </row>
    <row r="4" spans="1:8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7</v>
      </c>
      <c r="G4" s="3" t="s">
        <v>910</v>
      </c>
      <c r="H4" s="3" t="s">
        <v>902</v>
      </c>
    </row>
    <row r="5" spans="1:8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7</v>
      </c>
      <c r="G5" s="3" t="s">
        <v>910</v>
      </c>
      <c r="H5" s="3" t="s">
        <v>902</v>
      </c>
    </row>
    <row r="6" spans="1:8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8</v>
      </c>
      <c r="G6" s="3" t="s">
        <v>910</v>
      </c>
      <c r="H6" s="3" t="s">
        <v>902</v>
      </c>
    </row>
    <row r="7" spans="1:8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7</v>
      </c>
      <c r="G7" s="3" t="s">
        <v>910</v>
      </c>
      <c r="H7" s="3" t="s">
        <v>902</v>
      </c>
    </row>
    <row r="8" spans="1:8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10</v>
      </c>
      <c r="G8" s="3" t="s">
        <v>910</v>
      </c>
      <c r="H8" s="3" t="s">
        <v>902</v>
      </c>
    </row>
    <row r="9" spans="1:8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9</v>
      </c>
      <c r="G9" s="3" t="s">
        <v>910</v>
      </c>
      <c r="H9" s="3" t="s">
        <v>902</v>
      </c>
    </row>
    <row r="10" spans="1:8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 s="3" t="s">
        <v>902</v>
      </c>
    </row>
    <row r="11" spans="1:8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5</v>
      </c>
      <c r="G11" s="3" t="s">
        <v>916</v>
      </c>
      <c r="H11" s="3" t="s">
        <v>902</v>
      </c>
    </row>
    <row r="12" spans="1:8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8</v>
      </c>
      <c r="G12" s="3" t="s">
        <v>910</v>
      </c>
      <c r="H12" s="3" t="s">
        <v>902</v>
      </c>
    </row>
    <row r="13" spans="1:8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9</v>
      </c>
      <c r="G13" s="3" t="s">
        <v>910</v>
      </c>
      <c r="H13" s="3" t="s">
        <v>902</v>
      </c>
    </row>
    <row r="14" spans="1:8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7</v>
      </c>
      <c r="G14" s="3" t="s">
        <v>910</v>
      </c>
      <c r="H14" s="3" t="s">
        <v>902</v>
      </c>
    </row>
    <row r="15" spans="1:8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9</v>
      </c>
      <c r="G15" s="3" t="s">
        <v>910</v>
      </c>
      <c r="H15" s="3" t="s">
        <v>902</v>
      </c>
    </row>
    <row r="16" spans="1:8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  <c r="H16" s="3" t="s">
        <v>902</v>
      </c>
    </row>
    <row r="17" spans="1:8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10</v>
      </c>
      <c r="G17" s="3" t="s">
        <v>910</v>
      </c>
      <c r="H17" s="3" t="s">
        <v>902</v>
      </c>
    </row>
    <row r="18" spans="1:8" ht="14.45" x14ac:dyDescent="0.3">
      <c r="A18" t="s">
        <v>928</v>
      </c>
      <c r="B18" t="str">
        <f t="shared" si="0"/>
        <v>93524</v>
      </c>
      <c r="C18">
        <v>93524</v>
      </c>
      <c r="D18" t="s">
        <v>150</v>
      </c>
      <c r="E18" t="s">
        <v>151</v>
      </c>
      <c r="F18" s="3">
        <v>8</v>
      </c>
      <c r="G18" s="3" t="s">
        <v>910</v>
      </c>
      <c r="H18" s="3" t="s">
        <v>1027</v>
      </c>
    </row>
    <row r="19" spans="1:8" x14ac:dyDescent="0.25">
      <c r="A19" t="s">
        <v>929</v>
      </c>
      <c r="B19" t="str">
        <f t="shared" si="0"/>
        <v>93525</v>
      </c>
      <c r="C19">
        <v>93525</v>
      </c>
      <c r="D19" t="s">
        <v>121</v>
      </c>
      <c r="E19" t="s">
        <v>122</v>
      </c>
      <c r="F19" s="3">
        <v>9</v>
      </c>
      <c r="G19" s="3" t="s">
        <v>910</v>
      </c>
      <c r="H19" s="3" t="s">
        <v>902</v>
      </c>
    </row>
    <row r="20" spans="1:8" ht="14.45" x14ac:dyDescent="0.3">
      <c r="A20" t="s">
        <v>930</v>
      </c>
      <c r="B20" t="str">
        <f t="shared" si="0"/>
        <v>93526</v>
      </c>
      <c r="C20">
        <v>93526</v>
      </c>
      <c r="D20" t="s">
        <v>104</v>
      </c>
      <c r="E20" t="s">
        <v>23</v>
      </c>
      <c r="F20" s="3">
        <v>9</v>
      </c>
      <c r="G20" s="3" t="s">
        <v>910</v>
      </c>
      <c r="H20" s="3" t="s">
        <v>902</v>
      </c>
    </row>
    <row r="21" spans="1:8" ht="14.45" x14ac:dyDescent="0.3">
      <c r="A21" t="s">
        <v>931</v>
      </c>
      <c r="B21" t="str">
        <f t="shared" si="0"/>
        <v>94165</v>
      </c>
      <c r="C21">
        <v>94165</v>
      </c>
      <c r="D21" t="s">
        <v>152</v>
      </c>
      <c r="E21" t="s">
        <v>106</v>
      </c>
      <c r="F21" s="3">
        <v>7</v>
      </c>
      <c r="G21" s="3" t="s">
        <v>910</v>
      </c>
      <c r="H21" s="3" t="s">
        <v>902</v>
      </c>
    </row>
    <row r="22" spans="1:8" x14ac:dyDescent="0.25">
      <c r="A22" t="s">
        <v>932</v>
      </c>
      <c r="B22" t="str">
        <f t="shared" si="0"/>
        <v>93616</v>
      </c>
      <c r="C22">
        <v>93616</v>
      </c>
      <c r="D22" t="s">
        <v>105</v>
      </c>
      <c r="E22" t="s">
        <v>106</v>
      </c>
      <c r="F22" s="3">
        <v>7</v>
      </c>
      <c r="G22" s="3" t="s">
        <v>910</v>
      </c>
      <c r="H22" s="3" t="s">
        <v>902</v>
      </c>
    </row>
    <row r="23" spans="1:8" ht="14.45" x14ac:dyDescent="0.3">
      <c r="A23" t="s">
        <v>933</v>
      </c>
      <c r="B23" t="str">
        <f t="shared" si="0"/>
        <v>93527</v>
      </c>
      <c r="C23">
        <v>93527</v>
      </c>
      <c r="D23" t="s">
        <v>153</v>
      </c>
      <c r="E23" t="s">
        <v>154</v>
      </c>
      <c r="F23" s="3">
        <v>7</v>
      </c>
      <c r="G23" s="3" t="s">
        <v>910</v>
      </c>
      <c r="H23" s="3" t="s">
        <v>902</v>
      </c>
    </row>
    <row r="24" spans="1:8" ht="14.45" x14ac:dyDescent="0.3">
      <c r="A24" t="s">
        <v>934</v>
      </c>
      <c r="B24" t="str">
        <f t="shared" si="0"/>
        <v>93528</v>
      </c>
      <c r="C24">
        <v>93528</v>
      </c>
      <c r="D24" t="s">
        <v>71</v>
      </c>
      <c r="E24" t="s">
        <v>72</v>
      </c>
      <c r="F24" s="3">
        <v>9</v>
      </c>
      <c r="G24" s="3" t="s">
        <v>910</v>
      </c>
      <c r="H24" s="3" t="s">
        <v>902</v>
      </c>
    </row>
    <row r="25" spans="1:8" ht="14.45" x14ac:dyDescent="0.3">
      <c r="A25" t="s">
        <v>935</v>
      </c>
      <c r="B25" t="str">
        <f t="shared" si="0"/>
        <v>93931</v>
      </c>
      <c r="C25">
        <v>93931</v>
      </c>
      <c r="D25" t="s">
        <v>73</v>
      </c>
      <c r="E25" t="s">
        <v>42</v>
      </c>
      <c r="F25" s="3">
        <v>8</v>
      </c>
      <c r="G25" s="3" t="s">
        <v>910</v>
      </c>
      <c r="H25" s="3" t="s">
        <v>902</v>
      </c>
    </row>
    <row r="26" spans="1:8" ht="14.45" x14ac:dyDescent="0.3">
      <c r="A26" t="s">
        <v>936</v>
      </c>
      <c r="B26" t="str">
        <f t="shared" si="0"/>
        <v>93529</v>
      </c>
      <c r="C26">
        <v>93529</v>
      </c>
      <c r="D26" t="s">
        <v>123</v>
      </c>
      <c r="E26" t="s">
        <v>124</v>
      </c>
      <c r="F26" s="3">
        <v>8</v>
      </c>
      <c r="G26" s="3" t="s">
        <v>910</v>
      </c>
      <c r="H26" s="3" t="s">
        <v>902</v>
      </c>
    </row>
    <row r="27" spans="1:8" ht="14.45" x14ac:dyDescent="0.3">
      <c r="A27" t="s">
        <v>937</v>
      </c>
      <c r="B27" t="str">
        <f t="shared" si="0"/>
        <v>93530</v>
      </c>
      <c r="C27">
        <v>93530</v>
      </c>
      <c r="D27" t="s">
        <v>107</v>
      </c>
      <c r="E27" t="s">
        <v>35</v>
      </c>
      <c r="F27" s="3">
        <v>9</v>
      </c>
      <c r="G27" s="3" t="s">
        <v>910</v>
      </c>
      <c r="H27" s="3" t="s">
        <v>902</v>
      </c>
    </row>
    <row r="28" spans="1:8" x14ac:dyDescent="0.25">
      <c r="A28" t="s">
        <v>938</v>
      </c>
      <c r="B28" t="str">
        <f t="shared" si="0"/>
        <v>93531</v>
      </c>
      <c r="C28">
        <v>93531</v>
      </c>
      <c r="D28" t="s">
        <v>108</v>
      </c>
      <c r="E28" t="s">
        <v>109</v>
      </c>
      <c r="F28" s="3">
        <v>9</v>
      </c>
      <c r="G28" s="3" t="s">
        <v>910</v>
      </c>
      <c r="H28" s="3" t="s">
        <v>902</v>
      </c>
    </row>
    <row r="29" spans="1:8" ht="14.45" x14ac:dyDescent="0.3">
      <c r="A29" t="s">
        <v>939</v>
      </c>
      <c r="B29" t="str">
        <f t="shared" si="0"/>
        <v>93533</v>
      </c>
      <c r="C29">
        <v>93533</v>
      </c>
      <c r="D29" t="s">
        <v>30</v>
      </c>
      <c r="E29" t="s">
        <v>31</v>
      </c>
      <c r="F29" s="3">
        <v>9</v>
      </c>
      <c r="G29" s="3" t="s">
        <v>910</v>
      </c>
      <c r="H29" s="3" t="s">
        <v>902</v>
      </c>
    </row>
    <row r="30" spans="1:8" x14ac:dyDescent="0.25">
      <c r="A30" t="s">
        <v>940</v>
      </c>
      <c r="B30" t="str">
        <f t="shared" si="0"/>
        <v>93534</v>
      </c>
      <c r="C30">
        <v>93534</v>
      </c>
      <c r="D30" t="s">
        <v>32</v>
      </c>
      <c r="E30" t="s">
        <v>33</v>
      </c>
      <c r="F30" s="3">
        <v>8</v>
      </c>
      <c r="G30" s="3" t="s">
        <v>910</v>
      </c>
      <c r="H30" s="3" t="s">
        <v>1027</v>
      </c>
    </row>
    <row r="31" spans="1:8" x14ac:dyDescent="0.25">
      <c r="A31" t="s">
        <v>941</v>
      </c>
      <c r="B31" t="str">
        <f t="shared" si="0"/>
        <v>93535</v>
      </c>
      <c r="C31">
        <v>93535</v>
      </c>
      <c r="D31" t="s">
        <v>74</v>
      </c>
      <c r="E31" t="s">
        <v>42</v>
      </c>
      <c r="F31" s="3">
        <v>8</v>
      </c>
      <c r="G31" s="3" t="s">
        <v>910</v>
      </c>
      <c r="H31" s="3" t="s">
        <v>902</v>
      </c>
    </row>
    <row r="32" spans="1:8" x14ac:dyDescent="0.25">
      <c r="A32" t="s">
        <v>942</v>
      </c>
      <c r="B32" t="str">
        <f t="shared" si="0"/>
        <v>93536</v>
      </c>
      <c r="C32">
        <v>93536</v>
      </c>
      <c r="D32" t="s">
        <v>155</v>
      </c>
      <c r="E32" t="s">
        <v>63</v>
      </c>
      <c r="F32" s="3">
        <v>8</v>
      </c>
      <c r="G32" s="3" t="s">
        <v>910</v>
      </c>
      <c r="H32" s="3" t="s">
        <v>902</v>
      </c>
    </row>
    <row r="33" spans="1:8" x14ac:dyDescent="0.25">
      <c r="A33" t="s">
        <v>943</v>
      </c>
      <c r="B33" t="str">
        <f t="shared" si="0"/>
        <v>93538</v>
      </c>
      <c r="C33">
        <v>93538</v>
      </c>
      <c r="D33" t="s">
        <v>34</v>
      </c>
      <c r="E33" t="s">
        <v>35</v>
      </c>
      <c r="F33" s="3">
        <v>10</v>
      </c>
      <c r="G33" s="3" t="s">
        <v>910</v>
      </c>
      <c r="H33" s="3" t="s">
        <v>902</v>
      </c>
    </row>
    <row r="34" spans="1:8" x14ac:dyDescent="0.25">
      <c r="A34" t="s">
        <v>944</v>
      </c>
      <c r="B34" t="str">
        <f t="shared" si="0"/>
        <v>94164</v>
      </c>
      <c r="C34">
        <v>94164</v>
      </c>
      <c r="D34" t="s">
        <v>126</v>
      </c>
      <c r="E34" t="s">
        <v>27</v>
      </c>
      <c r="F34" s="3">
        <v>9</v>
      </c>
      <c r="G34" s="3" t="s">
        <v>910</v>
      </c>
      <c r="H34" s="3" t="s">
        <v>902</v>
      </c>
    </row>
    <row r="35" spans="1:8" x14ac:dyDescent="0.25">
      <c r="A35" t="s">
        <v>945</v>
      </c>
      <c r="B35" t="str">
        <f t="shared" si="0"/>
        <v>87323</v>
      </c>
      <c r="C35">
        <v>87323</v>
      </c>
      <c r="D35" t="s">
        <v>156</v>
      </c>
      <c r="E35" t="s">
        <v>157</v>
      </c>
      <c r="F35" s="3">
        <v>7</v>
      </c>
      <c r="G35" s="3" t="s">
        <v>910</v>
      </c>
      <c r="H35" s="3" t="s">
        <v>902</v>
      </c>
    </row>
    <row r="36" spans="1:8" x14ac:dyDescent="0.25">
      <c r="A36" t="s">
        <v>946</v>
      </c>
      <c r="B36" t="str">
        <f t="shared" si="0"/>
        <v>93540</v>
      </c>
      <c r="C36">
        <v>93540</v>
      </c>
      <c r="D36" t="s">
        <v>37</v>
      </c>
      <c r="E36" t="s">
        <v>35</v>
      </c>
      <c r="F36" s="3">
        <v>8</v>
      </c>
      <c r="G36" s="3" t="s">
        <v>910</v>
      </c>
      <c r="H36" s="3" t="s">
        <v>902</v>
      </c>
    </row>
    <row r="37" spans="1:8" x14ac:dyDescent="0.25">
      <c r="A37" t="s">
        <v>947</v>
      </c>
      <c r="B37" t="str">
        <f t="shared" si="0"/>
        <v>94225</v>
      </c>
      <c r="C37">
        <v>94225</v>
      </c>
      <c r="D37" t="s">
        <v>127</v>
      </c>
      <c r="E37" t="s">
        <v>63</v>
      </c>
      <c r="F37" s="3">
        <v>9</v>
      </c>
      <c r="G37" s="3" t="s">
        <v>910</v>
      </c>
      <c r="H37" s="3" t="s">
        <v>902</v>
      </c>
    </row>
    <row r="38" spans="1:8" x14ac:dyDescent="0.25">
      <c r="A38" t="s">
        <v>948</v>
      </c>
      <c r="B38" t="str">
        <f t="shared" si="0"/>
        <v>87358</v>
      </c>
      <c r="C38">
        <v>87358</v>
      </c>
      <c r="D38" t="s">
        <v>110</v>
      </c>
      <c r="E38" t="s">
        <v>55</v>
      </c>
      <c r="F38" s="3">
        <v>7</v>
      </c>
      <c r="G38" s="3" t="s">
        <v>910</v>
      </c>
      <c r="H38" s="3" t="s">
        <v>902</v>
      </c>
    </row>
    <row r="39" spans="1:8" x14ac:dyDescent="0.25">
      <c r="A39" t="s">
        <v>950</v>
      </c>
      <c r="B39" t="str">
        <f t="shared" si="0"/>
        <v>94163</v>
      </c>
      <c r="C39">
        <v>94163</v>
      </c>
      <c r="D39" t="s">
        <v>163</v>
      </c>
      <c r="E39" t="s">
        <v>164</v>
      </c>
      <c r="F39" s="3">
        <v>9</v>
      </c>
      <c r="G39" s="3" t="s">
        <v>910</v>
      </c>
      <c r="H39" s="3" t="s">
        <v>902</v>
      </c>
    </row>
    <row r="40" spans="1:8" x14ac:dyDescent="0.25">
      <c r="A40" t="s">
        <v>951</v>
      </c>
      <c r="B40" t="str">
        <f t="shared" si="0"/>
        <v>93541</v>
      </c>
      <c r="C40">
        <v>93541</v>
      </c>
      <c r="D40" t="s">
        <v>158</v>
      </c>
      <c r="E40" t="s">
        <v>40</v>
      </c>
      <c r="F40" s="3">
        <v>4</v>
      </c>
      <c r="G40" s="3" t="s">
        <v>916</v>
      </c>
      <c r="H40" s="3" t="s">
        <v>902</v>
      </c>
    </row>
    <row r="41" spans="1:8" x14ac:dyDescent="0.25">
      <c r="A41" t="s">
        <v>952</v>
      </c>
      <c r="B41" t="str">
        <f t="shared" si="0"/>
        <v>93162</v>
      </c>
      <c r="C41">
        <v>93162</v>
      </c>
      <c r="D41" t="s">
        <v>159</v>
      </c>
      <c r="E41" t="s">
        <v>160</v>
      </c>
      <c r="F41" s="3">
        <v>7</v>
      </c>
      <c r="G41" s="3" t="s">
        <v>910</v>
      </c>
      <c r="H41" s="3" t="s">
        <v>902</v>
      </c>
    </row>
    <row r="42" spans="1:8" x14ac:dyDescent="0.25">
      <c r="A42" t="s">
        <v>953</v>
      </c>
      <c r="B42" t="str">
        <f t="shared" si="0"/>
        <v>93542</v>
      </c>
      <c r="C42">
        <v>93542</v>
      </c>
      <c r="D42" t="s">
        <v>75</v>
      </c>
      <c r="E42" t="s">
        <v>23</v>
      </c>
      <c r="F42" s="3">
        <v>5</v>
      </c>
      <c r="G42" s="3" t="s">
        <v>916</v>
      </c>
      <c r="H42" s="3" t="s">
        <v>902</v>
      </c>
    </row>
    <row r="43" spans="1:8" x14ac:dyDescent="0.25">
      <c r="A43" t="s">
        <v>955</v>
      </c>
      <c r="B43" t="str">
        <f t="shared" si="0"/>
        <v>93057</v>
      </c>
      <c r="C43">
        <v>93057</v>
      </c>
      <c r="D43" t="s">
        <v>38</v>
      </c>
      <c r="E43" t="s">
        <v>23</v>
      </c>
      <c r="F43" s="3">
        <v>8</v>
      </c>
      <c r="G43" s="3" t="s">
        <v>910</v>
      </c>
      <c r="H43" s="3" t="s">
        <v>902</v>
      </c>
    </row>
    <row r="44" spans="1:8" x14ac:dyDescent="0.25">
      <c r="A44" t="s">
        <v>954</v>
      </c>
      <c r="B44" t="str">
        <f t="shared" si="0"/>
        <v>93543</v>
      </c>
      <c r="C44">
        <v>93543</v>
      </c>
      <c r="D44" t="s">
        <v>38</v>
      </c>
      <c r="E44" t="s">
        <v>35</v>
      </c>
      <c r="F44" s="3">
        <v>9</v>
      </c>
      <c r="G44" s="3" t="s">
        <v>910</v>
      </c>
      <c r="H44" s="3" t="s">
        <v>902</v>
      </c>
    </row>
    <row r="45" spans="1:8" x14ac:dyDescent="0.25">
      <c r="A45" t="s">
        <v>956</v>
      </c>
      <c r="B45" t="str">
        <f t="shared" si="0"/>
        <v>93544</v>
      </c>
      <c r="C45">
        <v>93544</v>
      </c>
      <c r="D45" t="s">
        <v>128</v>
      </c>
      <c r="E45" t="s">
        <v>86</v>
      </c>
      <c r="F45" s="3">
        <v>3</v>
      </c>
      <c r="G45" s="3" t="s">
        <v>916</v>
      </c>
      <c r="H45" s="3" t="s">
        <v>902</v>
      </c>
    </row>
    <row r="46" spans="1:8" x14ac:dyDescent="0.25">
      <c r="A46" t="s">
        <v>957</v>
      </c>
      <c r="B46" t="str">
        <f t="shared" si="0"/>
        <v>93545</v>
      </c>
      <c r="C46">
        <v>93545</v>
      </c>
      <c r="D46" t="s">
        <v>129</v>
      </c>
      <c r="E46" t="s">
        <v>27</v>
      </c>
      <c r="F46" s="3">
        <v>4</v>
      </c>
      <c r="G46" s="3" t="s">
        <v>916</v>
      </c>
      <c r="H46" s="3" t="s">
        <v>902</v>
      </c>
    </row>
    <row r="47" spans="1:8" x14ac:dyDescent="0.25">
      <c r="A47" t="s">
        <v>958</v>
      </c>
      <c r="B47" t="str">
        <f t="shared" si="0"/>
        <v>93546</v>
      </c>
      <c r="C47">
        <v>93546</v>
      </c>
      <c r="D47" t="s">
        <v>111</v>
      </c>
      <c r="E47" t="s">
        <v>23</v>
      </c>
      <c r="F47" s="3">
        <v>8</v>
      </c>
      <c r="G47" s="3" t="s">
        <v>910</v>
      </c>
      <c r="H47" s="3" t="s">
        <v>902</v>
      </c>
    </row>
    <row r="48" spans="1:8" x14ac:dyDescent="0.25">
      <c r="A48" t="s">
        <v>959</v>
      </c>
      <c r="B48" t="str">
        <f t="shared" si="0"/>
        <v>93060</v>
      </c>
      <c r="C48">
        <v>93060</v>
      </c>
      <c r="D48" t="s">
        <v>112</v>
      </c>
      <c r="E48" t="s">
        <v>113</v>
      </c>
      <c r="F48" s="3">
        <v>8</v>
      </c>
      <c r="G48" s="3" t="s">
        <v>910</v>
      </c>
      <c r="H48" s="3" t="s">
        <v>902</v>
      </c>
    </row>
    <row r="49" spans="1:8" x14ac:dyDescent="0.25">
      <c r="A49" t="s">
        <v>960</v>
      </c>
      <c r="B49" t="str">
        <f t="shared" si="0"/>
        <v>93547</v>
      </c>
      <c r="C49">
        <v>93547</v>
      </c>
      <c r="D49" t="s">
        <v>76</v>
      </c>
      <c r="E49" t="s">
        <v>77</v>
      </c>
      <c r="F49" s="3">
        <v>7</v>
      </c>
      <c r="G49" s="3" t="s">
        <v>910</v>
      </c>
      <c r="H49" s="3" t="s">
        <v>902</v>
      </c>
    </row>
    <row r="50" spans="1:8" x14ac:dyDescent="0.25">
      <c r="A50" t="s">
        <v>961</v>
      </c>
      <c r="B50" t="str">
        <f t="shared" si="0"/>
        <v>93550</v>
      </c>
      <c r="C50">
        <v>93550</v>
      </c>
      <c r="D50" t="s">
        <v>41</v>
      </c>
      <c r="E50" t="s">
        <v>42</v>
      </c>
      <c r="F50" s="3">
        <v>9</v>
      </c>
      <c r="G50" s="3" t="s">
        <v>910</v>
      </c>
      <c r="H50" s="3" t="s">
        <v>902</v>
      </c>
    </row>
    <row r="51" spans="1:8" x14ac:dyDescent="0.25">
      <c r="A51" t="s">
        <v>962</v>
      </c>
      <c r="B51" t="str">
        <f t="shared" si="0"/>
        <v>93551</v>
      </c>
      <c r="C51">
        <v>93551</v>
      </c>
      <c r="D51" t="s">
        <v>161</v>
      </c>
      <c r="E51" t="s">
        <v>40</v>
      </c>
      <c r="F51" s="3">
        <v>10</v>
      </c>
      <c r="G51" s="3" t="s">
        <v>910</v>
      </c>
      <c r="H51" s="3" t="s">
        <v>902</v>
      </c>
    </row>
    <row r="52" spans="1:8" x14ac:dyDescent="0.25">
      <c r="A52" t="s">
        <v>963</v>
      </c>
      <c r="B52" t="str">
        <f t="shared" si="0"/>
        <v>90771</v>
      </c>
      <c r="C52">
        <v>90771</v>
      </c>
      <c r="D52" t="s">
        <v>130</v>
      </c>
      <c r="E52" t="s">
        <v>66</v>
      </c>
      <c r="F52" s="3">
        <v>9</v>
      </c>
      <c r="G52" s="3" t="s">
        <v>910</v>
      </c>
      <c r="H52" s="3" t="s">
        <v>902</v>
      </c>
    </row>
    <row r="53" spans="1:8" x14ac:dyDescent="0.25">
      <c r="A53" t="s">
        <v>964</v>
      </c>
      <c r="B53" t="str">
        <f t="shared" si="0"/>
        <v>93552</v>
      </c>
      <c r="C53">
        <v>93552</v>
      </c>
      <c r="D53" t="s">
        <v>43</v>
      </c>
      <c r="E53" t="s">
        <v>44</v>
      </c>
      <c r="F53" s="3">
        <v>9</v>
      </c>
      <c r="G53" s="3" t="s">
        <v>910</v>
      </c>
      <c r="H53" s="3" t="s">
        <v>902</v>
      </c>
    </row>
    <row r="54" spans="1:8" x14ac:dyDescent="0.25">
      <c r="A54" t="s">
        <v>965</v>
      </c>
      <c r="B54" t="str">
        <f t="shared" si="0"/>
        <v>93553</v>
      </c>
      <c r="C54">
        <v>93553</v>
      </c>
      <c r="D54" t="s">
        <v>45</v>
      </c>
      <c r="E54" t="s">
        <v>46</v>
      </c>
      <c r="F54" s="3">
        <v>9</v>
      </c>
      <c r="G54" s="3" t="s">
        <v>910</v>
      </c>
      <c r="H54" s="3" t="s">
        <v>902</v>
      </c>
    </row>
    <row r="55" spans="1:8" x14ac:dyDescent="0.25">
      <c r="A55" t="s">
        <v>966</v>
      </c>
      <c r="B55" t="str">
        <f t="shared" si="0"/>
        <v>93554</v>
      </c>
      <c r="C55">
        <v>93554</v>
      </c>
      <c r="D55" t="s">
        <v>183</v>
      </c>
      <c r="E55" t="s">
        <v>35</v>
      </c>
      <c r="F55" s="3">
        <v>9</v>
      </c>
      <c r="G55" s="3" t="s">
        <v>910</v>
      </c>
      <c r="H55" s="3" t="s">
        <v>902</v>
      </c>
    </row>
    <row r="56" spans="1:8" x14ac:dyDescent="0.25">
      <c r="A56" t="s">
        <v>967</v>
      </c>
      <c r="B56" t="str">
        <f t="shared" si="0"/>
        <v>93754</v>
      </c>
      <c r="C56">
        <v>93754</v>
      </c>
      <c r="D56" t="s">
        <v>162</v>
      </c>
      <c r="E56" t="s">
        <v>23</v>
      </c>
      <c r="F56" s="3">
        <v>9</v>
      </c>
      <c r="G56" s="3" t="s">
        <v>910</v>
      </c>
      <c r="H56" s="3" t="s">
        <v>902</v>
      </c>
    </row>
    <row r="57" spans="1:8" x14ac:dyDescent="0.25">
      <c r="A57" t="s">
        <v>968</v>
      </c>
      <c r="B57" t="str">
        <f t="shared" si="0"/>
        <v>93557</v>
      </c>
      <c r="C57">
        <v>93557</v>
      </c>
      <c r="D57" t="s">
        <v>132</v>
      </c>
      <c r="E57" t="s">
        <v>133</v>
      </c>
      <c r="F57" s="3">
        <v>9</v>
      </c>
      <c r="G57" s="3" t="s">
        <v>910</v>
      </c>
      <c r="H57" s="3" t="s">
        <v>902</v>
      </c>
    </row>
    <row r="58" spans="1:8" x14ac:dyDescent="0.25">
      <c r="A58" t="s">
        <v>969</v>
      </c>
      <c r="B58" t="str">
        <f t="shared" si="0"/>
        <v>93558</v>
      </c>
      <c r="C58">
        <v>93558</v>
      </c>
      <c r="D58" t="s">
        <v>165</v>
      </c>
      <c r="E58" t="s">
        <v>58</v>
      </c>
      <c r="F58" s="3">
        <v>9</v>
      </c>
      <c r="G58" s="3" t="s">
        <v>910</v>
      </c>
      <c r="H58" s="3" t="s">
        <v>902</v>
      </c>
    </row>
    <row r="59" spans="1:8" x14ac:dyDescent="0.25">
      <c r="A59" t="s">
        <v>970</v>
      </c>
      <c r="B59" t="str">
        <f t="shared" si="0"/>
        <v>91793</v>
      </c>
      <c r="C59">
        <v>91793</v>
      </c>
      <c r="D59" t="s">
        <v>131</v>
      </c>
      <c r="E59" t="s">
        <v>27</v>
      </c>
      <c r="F59" s="3">
        <v>7</v>
      </c>
      <c r="G59" s="3" t="s">
        <v>910</v>
      </c>
      <c r="H59" s="3" t="s">
        <v>902</v>
      </c>
    </row>
    <row r="60" spans="1:8" x14ac:dyDescent="0.25">
      <c r="A60" t="s">
        <v>971</v>
      </c>
      <c r="B60" t="str">
        <f t="shared" si="0"/>
        <v>93556</v>
      </c>
      <c r="C60">
        <v>93556</v>
      </c>
      <c r="D60" t="s">
        <v>184</v>
      </c>
      <c r="E60" t="s">
        <v>116</v>
      </c>
      <c r="F60" s="3">
        <v>7</v>
      </c>
      <c r="G60" s="3" t="s">
        <v>910</v>
      </c>
      <c r="H60" s="3" t="s">
        <v>902</v>
      </c>
    </row>
    <row r="61" spans="1:8" x14ac:dyDescent="0.25">
      <c r="A61" t="s">
        <v>972</v>
      </c>
      <c r="B61" t="str">
        <f t="shared" si="0"/>
        <v>93559</v>
      </c>
      <c r="C61">
        <v>93559</v>
      </c>
      <c r="D61" t="s">
        <v>47</v>
      </c>
      <c r="E61" t="s">
        <v>48</v>
      </c>
      <c r="F61" s="3">
        <v>10</v>
      </c>
      <c r="G61" s="3" t="s">
        <v>910</v>
      </c>
      <c r="H61" s="3" t="s">
        <v>902</v>
      </c>
    </row>
    <row r="62" spans="1:8" x14ac:dyDescent="0.25">
      <c r="A62" t="s">
        <v>973</v>
      </c>
      <c r="B62" t="str">
        <f t="shared" si="0"/>
        <v>93560</v>
      </c>
      <c r="C62">
        <v>93560</v>
      </c>
      <c r="D62" t="s">
        <v>83</v>
      </c>
      <c r="E62" t="s">
        <v>84</v>
      </c>
      <c r="F62" s="3">
        <v>9</v>
      </c>
      <c r="G62" s="3" t="s">
        <v>910</v>
      </c>
      <c r="H62" s="3" t="s">
        <v>902</v>
      </c>
    </row>
    <row r="63" spans="1:8" x14ac:dyDescent="0.25">
      <c r="A63" t="s">
        <v>974</v>
      </c>
      <c r="B63" t="str">
        <f t="shared" si="0"/>
        <v>93643</v>
      </c>
      <c r="C63">
        <v>93643</v>
      </c>
      <c r="D63" t="s">
        <v>82</v>
      </c>
      <c r="E63" t="s">
        <v>70</v>
      </c>
      <c r="F63" s="3">
        <v>9</v>
      </c>
      <c r="G63" s="3" t="s">
        <v>910</v>
      </c>
      <c r="H63" s="3" t="s">
        <v>902</v>
      </c>
    </row>
    <row r="64" spans="1:8" x14ac:dyDescent="0.25">
      <c r="A64" t="s">
        <v>975</v>
      </c>
      <c r="B64" t="str">
        <f t="shared" si="0"/>
        <v>93561</v>
      </c>
      <c r="C64">
        <v>93561</v>
      </c>
      <c r="D64" t="s">
        <v>166</v>
      </c>
      <c r="E64" t="s">
        <v>139</v>
      </c>
      <c r="F64" s="3">
        <v>8</v>
      </c>
      <c r="G64" s="3" t="s">
        <v>910</v>
      </c>
      <c r="H64" s="3" t="s">
        <v>902</v>
      </c>
    </row>
    <row r="65" spans="1:8" x14ac:dyDescent="0.25">
      <c r="A65" t="s">
        <v>976</v>
      </c>
      <c r="B65" t="str">
        <f t="shared" si="0"/>
        <v>93562</v>
      </c>
      <c r="C65">
        <v>93562</v>
      </c>
      <c r="D65" t="s">
        <v>49</v>
      </c>
      <c r="E65" t="s">
        <v>50</v>
      </c>
      <c r="F65" s="3">
        <v>8</v>
      </c>
      <c r="G65" s="3" t="s">
        <v>910</v>
      </c>
      <c r="H65" s="3" t="s">
        <v>902</v>
      </c>
    </row>
    <row r="66" spans="1:8" x14ac:dyDescent="0.25">
      <c r="A66" t="s">
        <v>977</v>
      </c>
      <c r="B66" t="str">
        <f t="shared" si="0"/>
        <v>93563</v>
      </c>
      <c r="C66">
        <v>93563</v>
      </c>
      <c r="D66" t="s">
        <v>185</v>
      </c>
      <c r="E66" t="s">
        <v>27</v>
      </c>
      <c r="F66" s="3">
        <v>8</v>
      </c>
      <c r="G66" s="3" t="s">
        <v>910</v>
      </c>
      <c r="H66" s="3" t="s">
        <v>902</v>
      </c>
    </row>
    <row r="67" spans="1:8" x14ac:dyDescent="0.25">
      <c r="A67" t="s">
        <v>978</v>
      </c>
      <c r="B67" t="str">
        <f t="shared" ref="B67:B108" si="1">MID(A67,2,5)</f>
        <v>93564</v>
      </c>
      <c r="C67">
        <v>93564</v>
      </c>
      <c r="D67" t="s">
        <v>135</v>
      </c>
      <c r="E67" t="s">
        <v>60</v>
      </c>
      <c r="F67" s="3">
        <v>7</v>
      </c>
      <c r="G67" s="3" t="s">
        <v>910</v>
      </c>
      <c r="H67" s="3" t="s">
        <v>902</v>
      </c>
    </row>
    <row r="68" spans="1:8" x14ac:dyDescent="0.25">
      <c r="A68" t="s">
        <v>979</v>
      </c>
      <c r="B68" t="str">
        <f t="shared" si="1"/>
        <v>93565</v>
      </c>
      <c r="C68">
        <v>93565</v>
      </c>
      <c r="D68" t="s">
        <v>51</v>
      </c>
      <c r="E68" t="s">
        <v>52</v>
      </c>
      <c r="F68" s="3">
        <v>8</v>
      </c>
      <c r="G68" s="3" t="s">
        <v>910</v>
      </c>
      <c r="H68" s="3" t="s">
        <v>902</v>
      </c>
    </row>
    <row r="69" spans="1:8" x14ac:dyDescent="0.25">
      <c r="A69" t="s">
        <v>980</v>
      </c>
      <c r="B69" t="str">
        <f t="shared" si="1"/>
        <v>93568</v>
      </c>
      <c r="C69">
        <v>93568</v>
      </c>
      <c r="D69" t="s">
        <v>167</v>
      </c>
      <c r="E69" t="s">
        <v>48</v>
      </c>
      <c r="F69" s="3">
        <v>9</v>
      </c>
      <c r="G69" s="3" t="s">
        <v>910</v>
      </c>
      <c r="H69" s="3" t="s">
        <v>902</v>
      </c>
    </row>
    <row r="70" spans="1:8" x14ac:dyDescent="0.25">
      <c r="A70" t="s">
        <v>981</v>
      </c>
      <c r="B70" t="str">
        <f t="shared" si="1"/>
        <v>93569</v>
      </c>
      <c r="C70">
        <v>93569</v>
      </c>
      <c r="D70" t="s">
        <v>168</v>
      </c>
      <c r="E70" t="s">
        <v>35</v>
      </c>
      <c r="F70" s="3">
        <v>9</v>
      </c>
      <c r="G70" s="3" t="s">
        <v>910</v>
      </c>
      <c r="H70" s="3" t="s">
        <v>902</v>
      </c>
    </row>
    <row r="71" spans="1:8" x14ac:dyDescent="0.25">
      <c r="A71" t="s">
        <v>982</v>
      </c>
      <c r="B71" t="str">
        <f t="shared" si="1"/>
        <v>93570</v>
      </c>
      <c r="C71">
        <v>93570</v>
      </c>
      <c r="D71" t="s">
        <v>87</v>
      </c>
      <c r="E71" t="s">
        <v>27</v>
      </c>
      <c r="F71" s="3">
        <v>9</v>
      </c>
      <c r="G71" s="3" t="s">
        <v>910</v>
      </c>
      <c r="H71" s="3" t="s">
        <v>902</v>
      </c>
    </row>
    <row r="72" spans="1:8" x14ac:dyDescent="0.25">
      <c r="A72" t="s">
        <v>983</v>
      </c>
      <c r="B72" t="str">
        <f t="shared" si="1"/>
        <v>93755</v>
      </c>
      <c r="C72">
        <v>93755</v>
      </c>
      <c r="D72" t="s">
        <v>136</v>
      </c>
      <c r="E72" t="s">
        <v>35</v>
      </c>
      <c r="F72" s="3">
        <v>10</v>
      </c>
      <c r="G72" s="3" t="s">
        <v>910</v>
      </c>
      <c r="H72" s="3" t="s">
        <v>902</v>
      </c>
    </row>
    <row r="73" spans="1:8" x14ac:dyDescent="0.25">
      <c r="A73" t="s">
        <v>984</v>
      </c>
      <c r="B73" t="str">
        <f t="shared" si="1"/>
        <v>93932</v>
      </c>
      <c r="C73">
        <v>93932</v>
      </c>
      <c r="D73" t="s">
        <v>53</v>
      </c>
      <c r="E73" t="s">
        <v>40</v>
      </c>
      <c r="F73" s="3">
        <v>8</v>
      </c>
      <c r="G73" s="3" t="s">
        <v>910</v>
      </c>
      <c r="H73" s="3" t="s">
        <v>902</v>
      </c>
    </row>
    <row r="74" spans="1:8" x14ac:dyDescent="0.25">
      <c r="A74" t="s">
        <v>985</v>
      </c>
      <c r="B74" t="str">
        <f t="shared" si="1"/>
        <v>87311</v>
      </c>
      <c r="C74">
        <v>87311</v>
      </c>
      <c r="D74" t="s">
        <v>137</v>
      </c>
      <c r="E74" t="s">
        <v>106</v>
      </c>
      <c r="F74" s="3">
        <v>8</v>
      </c>
      <c r="G74" s="3" t="s">
        <v>910</v>
      </c>
      <c r="H74" s="3" t="s">
        <v>902</v>
      </c>
    </row>
    <row r="75" spans="1:8" x14ac:dyDescent="0.25">
      <c r="A75" t="s">
        <v>986</v>
      </c>
      <c r="B75" t="str">
        <f t="shared" si="1"/>
        <v>93571</v>
      </c>
      <c r="C75">
        <v>93571</v>
      </c>
      <c r="D75" t="s">
        <v>186</v>
      </c>
      <c r="E75" t="s">
        <v>58</v>
      </c>
      <c r="F75" s="3">
        <v>9</v>
      </c>
      <c r="G75" s="3" t="s">
        <v>910</v>
      </c>
      <c r="H75" s="3" t="s">
        <v>902</v>
      </c>
    </row>
    <row r="76" spans="1:8" x14ac:dyDescent="0.25">
      <c r="A76" t="s">
        <v>987</v>
      </c>
      <c r="B76" t="str">
        <f t="shared" si="1"/>
        <v>93572</v>
      </c>
      <c r="C76">
        <v>93572</v>
      </c>
      <c r="D76" t="s">
        <v>54</v>
      </c>
      <c r="E76" t="s">
        <v>55</v>
      </c>
      <c r="F76" s="3">
        <v>8</v>
      </c>
      <c r="G76" s="3" t="s">
        <v>910</v>
      </c>
      <c r="H76" s="3" t="s">
        <v>902</v>
      </c>
    </row>
    <row r="77" spans="1:8" x14ac:dyDescent="0.25">
      <c r="A77" t="s">
        <v>988</v>
      </c>
      <c r="B77" t="str">
        <f t="shared" si="1"/>
        <v>93574</v>
      </c>
      <c r="C77">
        <v>93574</v>
      </c>
      <c r="D77" t="s">
        <v>187</v>
      </c>
      <c r="E77" t="s">
        <v>188</v>
      </c>
      <c r="F77" s="3">
        <v>10</v>
      </c>
      <c r="G77" s="3" t="s">
        <v>910</v>
      </c>
      <c r="H77" s="3" t="s">
        <v>902</v>
      </c>
    </row>
    <row r="78" spans="1:8" x14ac:dyDescent="0.25">
      <c r="A78" t="s">
        <v>989</v>
      </c>
      <c r="B78" t="str">
        <f t="shared" si="1"/>
        <v>93575</v>
      </c>
      <c r="C78">
        <v>93575</v>
      </c>
      <c r="D78" t="s">
        <v>169</v>
      </c>
      <c r="E78" t="s">
        <v>170</v>
      </c>
      <c r="F78" s="3">
        <v>8</v>
      </c>
      <c r="G78" s="3" t="s">
        <v>910</v>
      </c>
      <c r="H78" s="3" t="s">
        <v>902</v>
      </c>
    </row>
    <row r="79" spans="1:8" x14ac:dyDescent="0.25">
      <c r="A79" t="s">
        <v>990</v>
      </c>
      <c r="B79" t="str">
        <f t="shared" si="1"/>
        <v>93576</v>
      </c>
      <c r="C79">
        <v>93576</v>
      </c>
      <c r="D79" t="s">
        <v>88</v>
      </c>
      <c r="E79" t="s">
        <v>35</v>
      </c>
      <c r="F79" s="3">
        <v>9</v>
      </c>
      <c r="G79" s="3" t="s">
        <v>910</v>
      </c>
      <c r="H79" s="3" t="s">
        <v>902</v>
      </c>
    </row>
    <row r="80" spans="1:8" x14ac:dyDescent="0.25">
      <c r="A80" t="s">
        <v>991</v>
      </c>
      <c r="B80" t="str">
        <f t="shared" si="1"/>
        <v>93577</v>
      </c>
      <c r="C80">
        <v>93577</v>
      </c>
      <c r="D80" t="s">
        <v>89</v>
      </c>
      <c r="E80" t="s">
        <v>90</v>
      </c>
      <c r="F80" s="3">
        <v>7</v>
      </c>
      <c r="G80" s="3" t="s">
        <v>910</v>
      </c>
      <c r="H80" s="3" t="s">
        <v>902</v>
      </c>
    </row>
    <row r="81" spans="1:8" x14ac:dyDescent="0.25">
      <c r="A81" t="s">
        <v>992</v>
      </c>
      <c r="B81" t="str">
        <f t="shared" si="1"/>
        <v>93579</v>
      </c>
      <c r="C81">
        <v>93579</v>
      </c>
      <c r="D81" t="s">
        <v>91</v>
      </c>
      <c r="E81" t="s">
        <v>40</v>
      </c>
      <c r="F81" s="3">
        <v>9</v>
      </c>
      <c r="G81" s="3" t="s">
        <v>910</v>
      </c>
      <c r="H81" s="3" t="s">
        <v>902</v>
      </c>
    </row>
    <row r="82" spans="1:8" x14ac:dyDescent="0.25">
      <c r="A82" t="s">
        <v>993</v>
      </c>
      <c r="B82" t="str">
        <f t="shared" si="1"/>
        <v>93581</v>
      </c>
      <c r="C82">
        <v>93581</v>
      </c>
      <c r="D82" t="s">
        <v>56</v>
      </c>
      <c r="E82" t="s">
        <v>42</v>
      </c>
      <c r="F82" s="3">
        <v>10</v>
      </c>
      <c r="G82" s="3" t="s">
        <v>910</v>
      </c>
      <c r="H82" s="3" t="s">
        <v>902</v>
      </c>
    </row>
    <row r="83" spans="1:8" x14ac:dyDescent="0.25">
      <c r="A83" t="s">
        <v>994</v>
      </c>
      <c r="B83" t="str">
        <f t="shared" si="1"/>
        <v>93582</v>
      </c>
      <c r="C83">
        <v>93582</v>
      </c>
      <c r="D83" t="s">
        <v>171</v>
      </c>
      <c r="E83" t="s">
        <v>66</v>
      </c>
      <c r="F83" s="3">
        <v>10</v>
      </c>
      <c r="G83" s="3" t="s">
        <v>910</v>
      </c>
      <c r="H83" s="3" t="s">
        <v>902</v>
      </c>
    </row>
    <row r="84" spans="1:8" x14ac:dyDescent="0.25">
      <c r="A84" t="s">
        <v>995</v>
      </c>
      <c r="B84" t="str">
        <f t="shared" si="1"/>
        <v>93583</v>
      </c>
      <c r="C84">
        <v>93583</v>
      </c>
      <c r="D84" t="s">
        <v>92</v>
      </c>
      <c r="E84" t="s">
        <v>93</v>
      </c>
      <c r="F84" s="3">
        <v>10</v>
      </c>
      <c r="G84" s="3" t="s">
        <v>910</v>
      </c>
      <c r="H84" s="3" t="s">
        <v>902</v>
      </c>
    </row>
    <row r="85" spans="1:8" x14ac:dyDescent="0.25">
      <c r="A85" t="s">
        <v>996</v>
      </c>
      <c r="B85" t="str">
        <f t="shared" si="1"/>
        <v>93584</v>
      </c>
      <c r="C85">
        <v>93584</v>
      </c>
      <c r="D85" t="s">
        <v>140</v>
      </c>
      <c r="E85" t="s">
        <v>35</v>
      </c>
      <c r="F85" s="3">
        <v>9</v>
      </c>
      <c r="G85" s="3" t="s">
        <v>910</v>
      </c>
      <c r="H85" s="3" t="s">
        <v>902</v>
      </c>
    </row>
    <row r="86" spans="1:8" x14ac:dyDescent="0.25">
      <c r="A86" t="s">
        <v>997</v>
      </c>
      <c r="B86" t="str">
        <f t="shared" si="1"/>
        <v>87302</v>
      </c>
      <c r="C86">
        <v>87302</v>
      </c>
      <c r="D86" t="s">
        <v>94</v>
      </c>
      <c r="E86" t="s">
        <v>95</v>
      </c>
      <c r="F86" s="3">
        <v>9</v>
      </c>
      <c r="G86" s="3" t="s">
        <v>910</v>
      </c>
      <c r="H86" s="3" t="s">
        <v>902</v>
      </c>
    </row>
    <row r="87" spans="1:8" x14ac:dyDescent="0.25">
      <c r="A87" t="s">
        <v>998</v>
      </c>
      <c r="B87" t="str">
        <f t="shared" si="1"/>
        <v>89466</v>
      </c>
      <c r="C87">
        <v>89466</v>
      </c>
      <c r="D87" t="s">
        <v>190</v>
      </c>
      <c r="E87" t="s">
        <v>106</v>
      </c>
      <c r="F87" s="3">
        <v>6</v>
      </c>
      <c r="G87" s="3" t="s">
        <v>910</v>
      </c>
      <c r="H87" s="3" t="s">
        <v>902</v>
      </c>
    </row>
    <row r="88" spans="1:8" x14ac:dyDescent="0.25">
      <c r="A88" t="s">
        <v>999</v>
      </c>
      <c r="B88" t="str">
        <f t="shared" si="1"/>
        <v>93587</v>
      </c>
      <c r="C88">
        <v>93587</v>
      </c>
      <c r="D88" t="s">
        <v>142</v>
      </c>
      <c r="E88" t="s">
        <v>66</v>
      </c>
      <c r="F88" s="3">
        <v>9</v>
      </c>
      <c r="G88" s="3" t="s">
        <v>910</v>
      </c>
      <c r="H88" s="3" t="s">
        <v>902</v>
      </c>
    </row>
    <row r="89" spans="1:8" x14ac:dyDescent="0.25">
      <c r="A89" t="s">
        <v>1000</v>
      </c>
      <c r="B89" t="str">
        <f t="shared" si="1"/>
        <v>93588</v>
      </c>
      <c r="C89">
        <v>93588</v>
      </c>
      <c r="D89" t="s">
        <v>57</v>
      </c>
      <c r="E89" t="s">
        <v>58</v>
      </c>
      <c r="F89" s="3">
        <v>5</v>
      </c>
      <c r="G89" s="3" t="s">
        <v>916</v>
      </c>
      <c r="H89" s="3" t="s">
        <v>902</v>
      </c>
    </row>
    <row r="90" spans="1:8" x14ac:dyDescent="0.25">
      <c r="A90" t="s">
        <v>1001</v>
      </c>
      <c r="B90" t="str">
        <f t="shared" si="1"/>
        <v>93589</v>
      </c>
      <c r="C90">
        <v>93589</v>
      </c>
      <c r="D90" t="s">
        <v>96</v>
      </c>
      <c r="E90" t="s">
        <v>60</v>
      </c>
      <c r="F90" s="3">
        <v>9</v>
      </c>
      <c r="G90" s="3" t="s">
        <v>910</v>
      </c>
      <c r="H90" s="3" t="s">
        <v>902</v>
      </c>
    </row>
    <row r="91" spans="1:8" x14ac:dyDescent="0.25">
      <c r="A91" t="s">
        <v>1002</v>
      </c>
      <c r="B91" t="str">
        <f t="shared" si="1"/>
        <v>93590</v>
      </c>
      <c r="C91">
        <v>93590</v>
      </c>
      <c r="D91" t="s">
        <v>191</v>
      </c>
      <c r="E91" t="s">
        <v>95</v>
      </c>
      <c r="F91" s="3">
        <v>10</v>
      </c>
      <c r="G91" s="3" t="s">
        <v>910</v>
      </c>
      <c r="H91" s="3" t="s">
        <v>902</v>
      </c>
    </row>
    <row r="92" spans="1:8" x14ac:dyDescent="0.25">
      <c r="A92" t="s">
        <v>1003</v>
      </c>
      <c r="B92" t="str">
        <f t="shared" si="1"/>
        <v>93591</v>
      </c>
      <c r="C92">
        <v>93591</v>
      </c>
      <c r="D92" t="s">
        <v>172</v>
      </c>
      <c r="E92" t="s">
        <v>122</v>
      </c>
      <c r="F92" s="3">
        <v>9</v>
      </c>
      <c r="G92" s="3" t="s">
        <v>910</v>
      </c>
      <c r="H92" s="3" t="s">
        <v>902</v>
      </c>
    </row>
    <row r="93" spans="1:8" x14ac:dyDescent="0.25">
      <c r="A93" t="s">
        <v>1004</v>
      </c>
      <c r="B93" t="str">
        <f t="shared" si="1"/>
        <v>93592</v>
      </c>
      <c r="C93">
        <v>93592</v>
      </c>
      <c r="D93" t="s">
        <v>173</v>
      </c>
      <c r="E93" t="s">
        <v>174</v>
      </c>
      <c r="F93" s="3">
        <v>5</v>
      </c>
      <c r="G93" s="3" t="s">
        <v>916</v>
      </c>
      <c r="H93" s="3" t="s">
        <v>902</v>
      </c>
    </row>
    <row r="94" spans="1:8" x14ac:dyDescent="0.25">
      <c r="A94" t="s">
        <v>1005</v>
      </c>
      <c r="B94" t="str">
        <f t="shared" si="1"/>
        <v>93593</v>
      </c>
      <c r="C94">
        <v>93593</v>
      </c>
      <c r="D94" t="s">
        <v>175</v>
      </c>
      <c r="E94" t="s">
        <v>176</v>
      </c>
      <c r="F94" s="3">
        <v>6</v>
      </c>
      <c r="G94" s="3" t="s">
        <v>910</v>
      </c>
      <c r="H94" s="3" t="s">
        <v>902</v>
      </c>
    </row>
    <row r="95" spans="1:8" x14ac:dyDescent="0.25">
      <c r="A95" t="s">
        <v>1006</v>
      </c>
      <c r="B95" t="str">
        <f t="shared" si="1"/>
        <v>93595</v>
      </c>
      <c r="C95">
        <v>93595</v>
      </c>
      <c r="D95" t="s">
        <v>192</v>
      </c>
      <c r="E95" t="s">
        <v>25</v>
      </c>
      <c r="F95" s="3">
        <v>9</v>
      </c>
      <c r="G95" s="3" t="s">
        <v>910</v>
      </c>
      <c r="H95" s="3" t="s">
        <v>902</v>
      </c>
    </row>
    <row r="96" spans="1:8" x14ac:dyDescent="0.25">
      <c r="A96" t="s">
        <v>1007</v>
      </c>
      <c r="B96" t="str">
        <f t="shared" si="1"/>
        <v>93596</v>
      </c>
      <c r="C96">
        <v>93596</v>
      </c>
      <c r="D96" t="s">
        <v>59</v>
      </c>
      <c r="E96" t="s">
        <v>60</v>
      </c>
      <c r="F96" s="3">
        <v>8</v>
      </c>
      <c r="G96" s="3" t="s">
        <v>910</v>
      </c>
      <c r="H96" s="3" t="s">
        <v>902</v>
      </c>
    </row>
    <row r="97" spans="1:8" x14ac:dyDescent="0.25">
      <c r="A97" t="s">
        <v>1008</v>
      </c>
      <c r="B97" t="str">
        <f t="shared" si="1"/>
        <v>93585</v>
      </c>
      <c r="C97">
        <v>93585</v>
      </c>
      <c r="D97" t="s">
        <v>141</v>
      </c>
      <c r="E97" t="s">
        <v>35</v>
      </c>
      <c r="F97" s="3">
        <v>5</v>
      </c>
      <c r="G97" s="3" t="s">
        <v>916</v>
      </c>
      <c r="H97" s="3" t="s">
        <v>902</v>
      </c>
    </row>
    <row r="98" spans="1:8" x14ac:dyDescent="0.25">
      <c r="A98" t="s">
        <v>1009</v>
      </c>
      <c r="B98" t="str">
        <f t="shared" si="1"/>
        <v>93597</v>
      </c>
      <c r="C98">
        <v>93597</v>
      </c>
      <c r="D98" t="s">
        <v>61</v>
      </c>
      <c r="E98" t="s">
        <v>27</v>
      </c>
      <c r="F98" s="3">
        <v>10</v>
      </c>
      <c r="G98" s="3" t="s">
        <v>910</v>
      </c>
      <c r="H98" s="3" t="s">
        <v>902</v>
      </c>
    </row>
    <row r="99" spans="1:8" x14ac:dyDescent="0.25">
      <c r="A99" t="s">
        <v>1010</v>
      </c>
      <c r="B99" t="str">
        <f t="shared" si="1"/>
        <v>93598</v>
      </c>
      <c r="C99">
        <v>93598</v>
      </c>
      <c r="D99" t="s">
        <v>143</v>
      </c>
      <c r="E99" t="s">
        <v>122</v>
      </c>
      <c r="F99" s="3">
        <v>9</v>
      </c>
      <c r="G99" s="3" t="s">
        <v>910</v>
      </c>
      <c r="H99" s="3" t="s">
        <v>902</v>
      </c>
    </row>
    <row r="100" spans="1:8" x14ac:dyDescent="0.25">
      <c r="A100" t="s">
        <v>1011</v>
      </c>
      <c r="B100" t="str">
        <f t="shared" si="1"/>
        <v>92890</v>
      </c>
      <c r="C100">
        <v>92890</v>
      </c>
      <c r="D100" t="s">
        <v>177</v>
      </c>
      <c r="E100" t="s">
        <v>66</v>
      </c>
      <c r="F100" s="3">
        <v>8</v>
      </c>
      <c r="G100" s="3" t="s">
        <v>910</v>
      </c>
      <c r="H100" s="3" t="s">
        <v>902</v>
      </c>
    </row>
    <row r="101" spans="1:8" x14ac:dyDescent="0.25">
      <c r="A101" t="s">
        <v>1012</v>
      </c>
      <c r="B101" t="str">
        <f t="shared" si="1"/>
        <v>93599</v>
      </c>
      <c r="C101">
        <v>93599</v>
      </c>
      <c r="D101" t="s">
        <v>62</v>
      </c>
      <c r="E101" t="s">
        <v>63</v>
      </c>
      <c r="F101" s="3">
        <v>8</v>
      </c>
      <c r="G101" s="3" t="s">
        <v>910</v>
      </c>
      <c r="H101" s="3" t="s">
        <v>902</v>
      </c>
    </row>
    <row r="102" spans="1:8" x14ac:dyDescent="0.25">
      <c r="A102" t="s">
        <v>1013</v>
      </c>
      <c r="B102" t="str">
        <f t="shared" si="1"/>
        <v>93667</v>
      </c>
      <c r="C102">
        <v>93667</v>
      </c>
      <c r="D102" t="s">
        <v>117</v>
      </c>
      <c r="E102" t="s">
        <v>35</v>
      </c>
      <c r="F102" s="3">
        <v>8</v>
      </c>
      <c r="G102" s="3" t="s">
        <v>910</v>
      </c>
      <c r="H102" s="3" t="s">
        <v>902</v>
      </c>
    </row>
    <row r="103" spans="1:8" x14ac:dyDescent="0.25">
      <c r="A103" t="s">
        <v>1014</v>
      </c>
      <c r="B103" t="str">
        <f t="shared" si="1"/>
        <v>80852</v>
      </c>
      <c r="C103">
        <v>80852</v>
      </c>
      <c r="D103" t="s">
        <v>98</v>
      </c>
      <c r="E103" t="s">
        <v>70</v>
      </c>
      <c r="F103" s="3">
        <v>9</v>
      </c>
      <c r="G103" s="3" t="s">
        <v>910</v>
      </c>
      <c r="H103" s="3" t="s">
        <v>1027</v>
      </c>
    </row>
    <row r="104" spans="1:8" x14ac:dyDescent="0.25">
      <c r="A104" t="s">
        <v>1015</v>
      </c>
      <c r="B104" t="str">
        <f t="shared" si="1"/>
        <v>93600</v>
      </c>
      <c r="C104">
        <v>93600</v>
      </c>
      <c r="D104" t="s">
        <v>178</v>
      </c>
      <c r="E104" t="s">
        <v>179</v>
      </c>
      <c r="F104" s="3">
        <v>9</v>
      </c>
      <c r="G104" s="3" t="s">
        <v>910</v>
      </c>
      <c r="H104" s="3" t="s">
        <v>902</v>
      </c>
    </row>
    <row r="105" spans="1:8" x14ac:dyDescent="0.25">
      <c r="A105" t="s">
        <v>1016</v>
      </c>
      <c r="B105" t="str">
        <f t="shared" si="1"/>
        <v>93756</v>
      </c>
      <c r="C105">
        <v>93756</v>
      </c>
      <c r="D105" t="s">
        <v>99</v>
      </c>
      <c r="E105" t="s">
        <v>100</v>
      </c>
      <c r="F105" s="3">
        <v>10</v>
      </c>
      <c r="G105" s="3" t="s">
        <v>910</v>
      </c>
      <c r="H105" s="3" t="s">
        <v>902</v>
      </c>
    </row>
    <row r="106" spans="1:8" x14ac:dyDescent="0.25">
      <c r="A106" t="s">
        <v>1017</v>
      </c>
      <c r="B106" t="str">
        <f t="shared" si="1"/>
        <v>93602</v>
      </c>
      <c r="C106">
        <v>93602</v>
      </c>
      <c r="D106" t="s">
        <v>194</v>
      </c>
      <c r="E106" t="s">
        <v>195</v>
      </c>
      <c r="F106" s="3">
        <v>8</v>
      </c>
      <c r="G106" s="3" t="s">
        <v>910</v>
      </c>
      <c r="H106" s="3" t="s">
        <v>902</v>
      </c>
    </row>
    <row r="107" spans="1:8" x14ac:dyDescent="0.25">
      <c r="A107" t="s">
        <v>1018</v>
      </c>
      <c r="B107" t="str">
        <f t="shared" si="1"/>
        <v>93604</v>
      </c>
      <c r="C107">
        <v>93604</v>
      </c>
      <c r="D107" t="s">
        <v>64</v>
      </c>
      <c r="E107" t="s">
        <v>27</v>
      </c>
      <c r="F107" s="3">
        <v>8</v>
      </c>
      <c r="G107" s="3" t="s">
        <v>910</v>
      </c>
      <c r="H107" s="3" t="s">
        <v>902</v>
      </c>
    </row>
    <row r="108" spans="1:8" x14ac:dyDescent="0.25">
      <c r="A108" t="s">
        <v>1019</v>
      </c>
      <c r="B108" t="str">
        <f t="shared" si="1"/>
        <v>93601</v>
      </c>
      <c r="C108">
        <v>93601</v>
      </c>
      <c r="D108" t="s">
        <v>144</v>
      </c>
      <c r="E108" t="s">
        <v>145</v>
      </c>
      <c r="F108" s="3">
        <v>7</v>
      </c>
      <c r="G108" s="3" t="s">
        <v>910</v>
      </c>
      <c r="H108" s="3" t="s">
        <v>902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workbookViewId="0">
      <selection activeCell="L111" sqref="L111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  <col min="8" max="8" width="5.5703125" style="3" bestFit="1" customWidth="1"/>
  </cols>
  <sheetData>
    <row r="1" spans="1:8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  <c r="H1" s="45" t="s">
        <v>1026</v>
      </c>
    </row>
    <row r="2" spans="1:8" ht="14.45" x14ac:dyDescent="0.3">
      <c r="A2" t="s">
        <v>911</v>
      </c>
      <c r="B2" t="str">
        <f>MID(A2,2,5)</f>
        <v>93508</v>
      </c>
      <c r="C2">
        <v>93508</v>
      </c>
      <c r="D2" t="s">
        <v>146</v>
      </c>
      <c r="E2" t="s">
        <v>23</v>
      </c>
      <c r="F2" s="3">
        <v>6</v>
      </c>
      <c r="G2" s="3" t="s">
        <v>910</v>
      </c>
      <c r="H2" s="3" t="s">
        <v>1027</v>
      </c>
    </row>
    <row r="3" spans="1:8" ht="14.45" x14ac:dyDescent="0.3">
      <c r="A3" t="s">
        <v>912</v>
      </c>
      <c r="B3" t="str">
        <f t="shared" ref="B3:B66" si="0">MID(A3,2,5)</f>
        <v>93509</v>
      </c>
      <c r="C3">
        <v>93509</v>
      </c>
      <c r="D3" t="s">
        <v>65</v>
      </c>
      <c r="E3" t="s">
        <v>66</v>
      </c>
      <c r="F3" s="3">
        <v>6</v>
      </c>
      <c r="G3" s="3" t="s">
        <v>910</v>
      </c>
      <c r="H3" s="3" t="s">
        <v>902</v>
      </c>
    </row>
    <row r="4" spans="1:8" ht="14.45" x14ac:dyDescent="0.3">
      <c r="A4" t="s">
        <v>913</v>
      </c>
      <c r="B4" t="str">
        <f t="shared" si="0"/>
        <v>93693</v>
      </c>
      <c r="C4">
        <v>93693</v>
      </c>
      <c r="D4" t="s">
        <v>22</v>
      </c>
      <c r="E4" t="s">
        <v>23</v>
      </c>
      <c r="F4" s="3">
        <v>6</v>
      </c>
      <c r="G4" s="3" t="s">
        <v>910</v>
      </c>
      <c r="H4" s="3" t="s">
        <v>1027</v>
      </c>
    </row>
    <row r="5" spans="1:8" x14ac:dyDescent="0.25">
      <c r="A5" t="s">
        <v>914</v>
      </c>
      <c r="B5" t="str">
        <f t="shared" si="0"/>
        <v>93510</v>
      </c>
      <c r="C5">
        <v>93510</v>
      </c>
      <c r="D5" t="s">
        <v>147</v>
      </c>
      <c r="E5" t="s">
        <v>148</v>
      </c>
      <c r="F5" s="3">
        <v>4</v>
      </c>
      <c r="G5" s="3" t="s">
        <v>916</v>
      </c>
      <c r="H5" s="3" t="s">
        <v>902</v>
      </c>
    </row>
    <row r="6" spans="1:8" x14ac:dyDescent="0.25">
      <c r="A6" t="s">
        <v>915</v>
      </c>
      <c r="B6" t="str">
        <f t="shared" si="0"/>
        <v>93511</v>
      </c>
      <c r="C6">
        <v>93511</v>
      </c>
      <c r="D6" t="s">
        <v>24</v>
      </c>
      <c r="E6" t="s">
        <v>25</v>
      </c>
      <c r="F6" s="3">
        <v>4</v>
      </c>
      <c r="G6" s="3" t="s">
        <v>916</v>
      </c>
      <c r="H6" s="3" t="s">
        <v>902</v>
      </c>
    </row>
    <row r="7" spans="1:8" ht="14.45" x14ac:dyDescent="0.3">
      <c r="A7" t="s">
        <v>917</v>
      </c>
      <c r="B7" t="str">
        <f t="shared" si="0"/>
        <v>93512</v>
      </c>
      <c r="C7">
        <v>93512</v>
      </c>
      <c r="D7" t="s">
        <v>67</v>
      </c>
      <c r="E7" t="s">
        <v>68</v>
      </c>
      <c r="F7" s="3">
        <v>4</v>
      </c>
      <c r="G7" s="3" t="s">
        <v>916</v>
      </c>
      <c r="H7" s="3" t="s">
        <v>1027</v>
      </c>
    </row>
    <row r="8" spans="1:8" ht="14.45" x14ac:dyDescent="0.3">
      <c r="A8" t="s">
        <v>918</v>
      </c>
      <c r="B8" t="str">
        <f t="shared" si="0"/>
        <v>93513</v>
      </c>
      <c r="C8">
        <v>93513</v>
      </c>
      <c r="D8" t="s">
        <v>101</v>
      </c>
      <c r="E8" t="s">
        <v>58</v>
      </c>
      <c r="F8" s="3">
        <v>9</v>
      </c>
      <c r="G8" s="3" t="s">
        <v>910</v>
      </c>
      <c r="H8" s="3" t="s">
        <v>902</v>
      </c>
    </row>
    <row r="9" spans="1:8" ht="14.45" x14ac:dyDescent="0.3">
      <c r="A9" t="s">
        <v>919</v>
      </c>
      <c r="B9" t="str">
        <f t="shared" si="0"/>
        <v>93514</v>
      </c>
      <c r="C9">
        <v>93514</v>
      </c>
      <c r="D9" t="s">
        <v>102</v>
      </c>
      <c r="E9" t="s">
        <v>35</v>
      </c>
      <c r="F9" s="3">
        <v>7</v>
      </c>
      <c r="G9" s="3" t="s">
        <v>910</v>
      </c>
      <c r="H9" s="3" t="s">
        <v>902</v>
      </c>
    </row>
    <row r="10" spans="1:8" x14ac:dyDescent="0.25">
      <c r="A10" t="s">
        <v>920</v>
      </c>
      <c r="B10" t="str">
        <f t="shared" si="0"/>
        <v>93515</v>
      </c>
      <c r="C10">
        <v>93515</v>
      </c>
      <c r="D10" t="s">
        <v>118</v>
      </c>
      <c r="E10" t="s">
        <v>35</v>
      </c>
      <c r="F10" s="3">
        <v>8</v>
      </c>
      <c r="G10" s="3" t="s">
        <v>910</v>
      </c>
      <c r="H10" s="3" t="s">
        <v>902</v>
      </c>
    </row>
    <row r="11" spans="1:8" ht="14.45" x14ac:dyDescent="0.3">
      <c r="A11" t="s">
        <v>921</v>
      </c>
      <c r="B11" t="str">
        <f t="shared" si="0"/>
        <v>93516</v>
      </c>
      <c r="C11">
        <v>93516</v>
      </c>
      <c r="D11" t="s">
        <v>149</v>
      </c>
      <c r="E11" t="s">
        <v>122</v>
      </c>
      <c r="F11" s="3">
        <v>5</v>
      </c>
      <c r="G11" s="3" t="s">
        <v>916</v>
      </c>
      <c r="H11" s="3" t="s">
        <v>902</v>
      </c>
    </row>
    <row r="12" spans="1:8" x14ac:dyDescent="0.25">
      <c r="A12" t="s">
        <v>922</v>
      </c>
      <c r="B12" t="str">
        <f t="shared" si="0"/>
        <v>93518</v>
      </c>
      <c r="C12">
        <v>93518</v>
      </c>
      <c r="D12" t="s">
        <v>119</v>
      </c>
      <c r="E12" t="s">
        <v>63</v>
      </c>
      <c r="F12" s="3">
        <v>9</v>
      </c>
      <c r="G12" s="3" t="s">
        <v>910</v>
      </c>
      <c r="H12" s="3" t="s">
        <v>1027</v>
      </c>
    </row>
    <row r="13" spans="1:8" ht="14.45" x14ac:dyDescent="0.3">
      <c r="A13" t="s">
        <v>923</v>
      </c>
      <c r="B13" t="str">
        <f t="shared" si="0"/>
        <v>93519</v>
      </c>
      <c r="C13">
        <v>93519</v>
      </c>
      <c r="D13" t="s">
        <v>26</v>
      </c>
      <c r="E13" t="s">
        <v>27</v>
      </c>
      <c r="F13" s="3">
        <v>6</v>
      </c>
      <c r="G13" s="3" t="s">
        <v>910</v>
      </c>
      <c r="H13" s="3" t="s">
        <v>902</v>
      </c>
    </row>
    <row r="14" spans="1:8" x14ac:dyDescent="0.25">
      <c r="A14" t="s">
        <v>924</v>
      </c>
      <c r="B14" t="str">
        <f t="shared" si="0"/>
        <v>93521</v>
      </c>
      <c r="C14">
        <v>93521</v>
      </c>
      <c r="D14" t="s">
        <v>69</v>
      </c>
      <c r="E14" t="s">
        <v>70</v>
      </c>
      <c r="F14" s="3">
        <v>6</v>
      </c>
      <c r="G14" s="3" t="s">
        <v>910</v>
      </c>
      <c r="H14" s="3" t="s">
        <v>902</v>
      </c>
    </row>
    <row r="15" spans="1:8" ht="14.45" x14ac:dyDescent="0.3">
      <c r="A15" t="s">
        <v>925</v>
      </c>
      <c r="B15" t="str">
        <f t="shared" si="0"/>
        <v>93522</v>
      </c>
      <c r="C15">
        <v>93522</v>
      </c>
      <c r="D15" t="s">
        <v>103</v>
      </c>
      <c r="E15" t="s">
        <v>25</v>
      </c>
      <c r="F15" s="3">
        <v>9</v>
      </c>
      <c r="G15" s="3" t="s">
        <v>910</v>
      </c>
      <c r="H15" s="3" t="s">
        <v>902</v>
      </c>
    </row>
    <row r="16" spans="1:8" ht="14.45" x14ac:dyDescent="0.3">
      <c r="A16" t="s">
        <v>926</v>
      </c>
      <c r="B16" t="str">
        <f t="shared" si="0"/>
        <v>93930</v>
      </c>
      <c r="C16">
        <v>93930</v>
      </c>
      <c r="D16" t="s">
        <v>120</v>
      </c>
      <c r="E16" t="s">
        <v>63</v>
      </c>
      <c r="F16" s="3">
        <v>9</v>
      </c>
      <c r="G16" s="3" t="s">
        <v>910</v>
      </c>
      <c r="H16" s="3" t="s">
        <v>902</v>
      </c>
    </row>
    <row r="17" spans="1:8" x14ac:dyDescent="0.25">
      <c r="A17" t="s">
        <v>927</v>
      </c>
      <c r="B17" t="str">
        <f t="shared" si="0"/>
        <v>93523</v>
      </c>
      <c r="C17">
        <v>93523</v>
      </c>
      <c r="D17" t="s">
        <v>28</v>
      </c>
      <c r="E17" t="s">
        <v>29</v>
      </c>
      <c r="F17" s="3">
        <v>9</v>
      </c>
      <c r="G17" s="3" t="s">
        <v>910</v>
      </c>
      <c r="H17" s="3" t="s">
        <v>902</v>
      </c>
    </row>
    <row r="18" spans="1:8" x14ac:dyDescent="0.25">
      <c r="A18" t="s">
        <v>1028</v>
      </c>
      <c r="B18" t="str">
        <f t="shared" si="0"/>
        <v>87503</v>
      </c>
      <c r="C18">
        <v>87503</v>
      </c>
      <c r="D18" t="s">
        <v>181</v>
      </c>
      <c r="E18" t="s">
        <v>182</v>
      </c>
      <c r="F18" s="3" t="s">
        <v>902</v>
      </c>
      <c r="G18" s="3" t="s">
        <v>949</v>
      </c>
      <c r="H18" s="3" t="s">
        <v>902</v>
      </c>
    </row>
    <row r="19" spans="1:8" ht="14.45" x14ac:dyDescent="0.3">
      <c r="A19" t="s">
        <v>928</v>
      </c>
      <c r="B19" t="str">
        <f t="shared" si="0"/>
        <v>93524</v>
      </c>
      <c r="C19">
        <v>93524</v>
      </c>
      <c r="D19" t="s">
        <v>150</v>
      </c>
      <c r="E19" t="s">
        <v>151</v>
      </c>
      <c r="F19" s="3">
        <v>5</v>
      </c>
      <c r="G19" s="3" t="s">
        <v>916</v>
      </c>
      <c r="H19" s="3" t="s">
        <v>902</v>
      </c>
    </row>
    <row r="20" spans="1:8" x14ac:dyDescent="0.25">
      <c r="A20" t="s">
        <v>929</v>
      </c>
      <c r="B20" t="str">
        <f t="shared" si="0"/>
        <v>93525</v>
      </c>
      <c r="C20">
        <v>93525</v>
      </c>
      <c r="D20" t="s">
        <v>121</v>
      </c>
      <c r="E20" t="s">
        <v>122</v>
      </c>
      <c r="F20" s="3">
        <v>6</v>
      </c>
      <c r="G20" s="3" t="s">
        <v>910</v>
      </c>
      <c r="H20" s="3" t="s">
        <v>902</v>
      </c>
    </row>
    <row r="21" spans="1:8" ht="14.45" x14ac:dyDescent="0.3">
      <c r="A21" t="s">
        <v>930</v>
      </c>
      <c r="B21" t="str">
        <f t="shared" si="0"/>
        <v>93526</v>
      </c>
      <c r="C21">
        <v>93526</v>
      </c>
      <c r="D21" t="s">
        <v>104</v>
      </c>
      <c r="E21" t="s">
        <v>23</v>
      </c>
      <c r="F21" s="3">
        <v>7</v>
      </c>
      <c r="G21" s="3" t="s">
        <v>910</v>
      </c>
      <c r="H21" s="3" t="s">
        <v>902</v>
      </c>
    </row>
    <row r="22" spans="1:8" ht="14.45" x14ac:dyDescent="0.3">
      <c r="A22" t="s">
        <v>931</v>
      </c>
      <c r="B22" t="str">
        <f t="shared" si="0"/>
        <v>94165</v>
      </c>
      <c r="C22">
        <v>94165</v>
      </c>
      <c r="D22" t="s">
        <v>152</v>
      </c>
      <c r="E22" t="s">
        <v>106</v>
      </c>
      <c r="F22" s="3">
        <v>7</v>
      </c>
      <c r="G22" s="3" t="s">
        <v>910</v>
      </c>
      <c r="H22" s="3" t="s">
        <v>902</v>
      </c>
    </row>
    <row r="23" spans="1:8" x14ac:dyDescent="0.25">
      <c r="A23" t="s">
        <v>932</v>
      </c>
      <c r="B23" t="str">
        <f t="shared" si="0"/>
        <v>93616</v>
      </c>
      <c r="C23">
        <v>93616</v>
      </c>
      <c r="D23" t="s">
        <v>105</v>
      </c>
      <c r="E23" t="s">
        <v>106</v>
      </c>
      <c r="F23" s="3">
        <v>3</v>
      </c>
      <c r="G23" s="3" t="s">
        <v>916</v>
      </c>
      <c r="H23" s="3" t="s">
        <v>902</v>
      </c>
    </row>
    <row r="24" spans="1:8" ht="14.45" x14ac:dyDescent="0.3">
      <c r="A24" t="s">
        <v>933</v>
      </c>
      <c r="B24" t="str">
        <f t="shared" si="0"/>
        <v>93527</v>
      </c>
      <c r="C24">
        <v>93527</v>
      </c>
      <c r="D24" t="s">
        <v>153</v>
      </c>
      <c r="E24" t="s">
        <v>154</v>
      </c>
      <c r="F24" s="3">
        <v>6</v>
      </c>
      <c r="G24" s="3" t="s">
        <v>910</v>
      </c>
      <c r="H24" s="3" t="s">
        <v>902</v>
      </c>
    </row>
    <row r="25" spans="1:8" ht="14.45" x14ac:dyDescent="0.3">
      <c r="A25" t="s">
        <v>934</v>
      </c>
      <c r="B25" t="str">
        <f t="shared" si="0"/>
        <v>93528</v>
      </c>
      <c r="C25">
        <v>93528</v>
      </c>
      <c r="D25" t="s">
        <v>71</v>
      </c>
      <c r="E25" t="s">
        <v>72</v>
      </c>
      <c r="F25" s="3">
        <v>6</v>
      </c>
      <c r="G25" s="3" t="s">
        <v>910</v>
      </c>
      <c r="H25" s="3" t="s">
        <v>902</v>
      </c>
    </row>
    <row r="26" spans="1:8" ht="14.45" x14ac:dyDescent="0.3">
      <c r="A26" t="s">
        <v>935</v>
      </c>
      <c r="B26" t="str">
        <f t="shared" si="0"/>
        <v>93931</v>
      </c>
      <c r="C26">
        <v>93931</v>
      </c>
      <c r="D26" t="s">
        <v>73</v>
      </c>
      <c r="E26" t="s">
        <v>42</v>
      </c>
      <c r="F26" s="3">
        <v>6</v>
      </c>
      <c r="G26" s="3" t="s">
        <v>910</v>
      </c>
      <c r="H26" s="3" t="s">
        <v>902</v>
      </c>
    </row>
    <row r="27" spans="1:8" ht="14.45" x14ac:dyDescent="0.3">
      <c r="A27" t="s">
        <v>936</v>
      </c>
      <c r="B27" t="str">
        <f t="shared" si="0"/>
        <v>93529</v>
      </c>
      <c r="C27">
        <v>93529</v>
      </c>
      <c r="D27" t="s">
        <v>123</v>
      </c>
      <c r="E27" t="s">
        <v>124</v>
      </c>
      <c r="F27" s="3">
        <v>7</v>
      </c>
      <c r="G27" s="3" t="s">
        <v>910</v>
      </c>
      <c r="H27" s="3" t="s">
        <v>1027</v>
      </c>
    </row>
    <row r="28" spans="1:8" ht="14.45" x14ac:dyDescent="0.3">
      <c r="A28" t="s">
        <v>937</v>
      </c>
      <c r="B28" t="str">
        <f t="shared" si="0"/>
        <v>93530</v>
      </c>
      <c r="C28">
        <v>93530</v>
      </c>
      <c r="D28" t="s">
        <v>107</v>
      </c>
      <c r="E28" t="s">
        <v>35</v>
      </c>
      <c r="F28" s="3">
        <v>10</v>
      </c>
      <c r="G28" s="3" t="s">
        <v>910</v>
      </c>
      <c r="H28" s="3" t="s">
        <v>902</v>
      </c>
    </row>
    <row r="29" spans="1:8" x14ac:dyDescent="0.25">
      <c r="A29" t="s">
        <v>938</v>
      </c>
      <c r="B29" t="str">
        <f t="shared" si="0"/>
        <v>93531</v>
      </c>
      <c r="C29">
        <v>93531</v>
      </c>
      <c r="D29" t="s">
        <v>108</v>
      </c>
      <c r="E29" t="s">
        <v>109</v>
      </c>
      <c r="F29" s="3">
        <v>5</v>
      </c>
      <c r="G29" s="3" t="s">
        <v>916</v>
      </c>
      <c r="H29" s="3" t="s">
        <v>902</v>
      </c>
    </row>
    <row r="30" spans="1:8" x14ac:dyDescent="0.25">
      <c r="A30" t="s">
        <v>939</v>
      </c>
      <c r="B30" t="str">
        <f t="shared" si="0"/>
        <v>93533</v>
      </c>
      <c r="C30">
        <v>93533</v>
      </c>
      <c r="D30" t="s">
        <v>30</v>
      </c>
      <c r="E30" t="s">
        <v>31</v>
      </c>
      <c r="F30" s="3">
        <v>3</v>
      </c>
      <c r="G30" s="3" t="s">
        <v>916</v>
      </c>
      <c r="H30" s="3" t="s">
        <v>902</v>
      </c>
    </row>
    <row r="31" spans="1:8" x14ac:dyDescent="0.25">
      <c r="A31" t="s">
        <v>940</v>
      </c>
      <c r="B31" t="str">
        <f t="shared" si="0"/>
        <v>93534</v>
      </c>
      <c r="C31">
        <v>93534</v>
      </c>
      <c r="D31" t="s">
        <v>32</v>
      </c>
      <c r="E31" t="s">
        <v>33</v>
      </c>
      <c r="F31" s="3">
        <v>5</v>
      </c>
      <c r="G31" s="3" t="s">
        <v>916</v>
      </c>
      <c r="H31" s="3" t="s">
        <v>902</v>
      </c>
    </row>
    <row r="32" spans="1:8" x14ac:dyDescent="0.25">
      <c r="A32" t="s">
        <v>941</v>
      </c>
      <c r="B32" t="str">
        <f t="shared" si="0"/>
        <v>93535</v>
      </c>
      <c r="C32">
        <v>93535</v>
      </c>
      <c r="D32" t="s">
        <v>74</v>
      </c>
      <c r="E32" t="s">
        <v>42</v>
      </c>
      <c r="F32" s="3">
        <v>10</v>
      </c>
      <c r="G32" s="3" t="s">
        <v>910</v>
      </c>
      <c r="H32" s="3" t="s">
        <v>902</v>
      </c>
    </row>
    <row r="33" spans="1:8" x14ac:dyDescent="0.25">
      <c r="A33" t="s">
        <v>942</v>
      </c>
      <c r="B33" t="str">
        <f t="shared" si="0"/>
        <v>93536</v>
      </c>
      <c r="C33">
        <v>93536</v>
      </c>
      <c r="D33" t="s">
        <v>155</v>
      </c>
      <c r="E33" t="s">
        <v>63</v>
      </c>
      <c r="F33" s="3">
        <v>7</v>
      </c>
      <c r="G33" s="3" t="s">
        <v>910</v>
      </c>
      <c r="H33" s="3" t="s">
        <v>902</v>
      </c>
    </row>
    <row r="34" spans="1:8" x14ac:dyDescent="0.25">
      <c r="A34" t="s">
        <v>1029</v>
      </c>
      <c r="B34" t="str">
        <f t="shared" si="0"/>
        <v>93537</v>
      </c>
      <c r="C34">
        <v>93537</v>
      </c>
      <c r="D34" t="s">
        <v>125</v>
      </c>
      <c r="E34" t="s">
        <v>42</v>
      </c>
      <c r="F34" s="3" t="s">
        <v>902</v>
      </c>
      <c r="G34" s="3" t="s">
        <v>949</v>
      </c>
      <c r="H34" s="3" t="s">
        <v>902</v>
      </c>
    </row>
    <row r="35" spans="1:8" x14ac:dyDescent="0.25">
      <c r="A35" t="s">
        <v>943</v>
      </c>
      <c r="B35" t="str">
        <f t="shared" si="0"/>
        <v>93538</v>
      </c>
      <c r="C35">
        <v>93538</v>
      </c>
      <c r="D35" t="s">
        <v>34</v>
      </c>
      <c r="E35" t="s">
        <v>35</v>
      </c>
      <c r="F35" s="3">
        <v>9</v>
      </c>
      <c r="G35" s="3" t="s">
        <v>910</v>
      </c>
      <c r="H35" s="3" t="s">
        <v>902</v>
      </c>
    </row>
    <row r="36" spans="1:8" x14ac:dyDescent="0.25">
      <c r="A36" t="s">
        <v>944</v>
      </c>
      <c r="B36" t="str">
        <f t="shared" si="0"/>
        <v>94164</v>
      </c>
      <c r="C36">
        <v>94164</v>
      </c>
      <c r="D36" t="s">
        <v>126</v>
      </c>
      <c r="E36" t="s">
        <v>27</v>
      </c>
      <c r="F36" s="3">
        <v>6</v>
      </c>
      <c r="G36" s="3" t="s">
        <v>910</v>
      </c>
      <c r="H36" s="3" t="s">
        <v>902</v>
      </c>
    </row>
    <row r="37" spans="1:8" x14ac:dyDescent="0.25">
      <c r="A37" t="s">
        <v>945</v>
      </c>
      <c r="B37" t="str">
        <f t="shared" si="0"/>
        <v>87323</v>
      </c>
      <c r="C37">
        <v>87323</v>
      </c>
      <c r="D37" t="s">
        <v>156</v>
      </c>
      <c r="E37" t="s">
        <v>157</v>
      </c>
      <c r="F37" s="3">
        <v>6</v>
      </c>
      <c r="G37" s="3" t="s">
        <v>910</v>
      </c>
      <c r="H37" s="3" t="s">
        <v>902</v>
      </c>
    </row>
    <row r="38" spans="1:8" x14ac:dyDescent="0.25">
      <c r="A38" t="s">
        <v>1030</v>
      </c>
      <c r="B38" t="str">
        <f t="shared" si="0"/>
        <v>93539</v>
      </c>
      <c r="C38">
        <v>93539</v>
      </c>
      <c r="D38" t="s">
        <v>36</v>
      </c>
      <c r="E38" t="s">
        <v>33</v>
      </c>
      <c r="F38" s="3" t="s">
        <v>902</v>
      </c>
      <c r="G38" s="3" t="s">
        <v>949</v>
      </c>
      <c r="H38" s="3" t="s">
        <v>902</v>
      </c>
    </row>
    <row r="39" spans="1:8" x14ac:dyDescent="0.25">
      <c r="A39" t="s">
        <v>946</v>
      </c>
      <c r="B39" t="str">
        <f t="shared" si="0"/>
        <v>93540</v>
      </c>
      <c r="C39">
        <v>93540</v>
      </c>
      <c r="D39" t="s">
        <v>37</v>
      </c>
      <c r="E39" t="s">
        <v>35</v>
      </c>
      <c r="F39" s="3">
        <v>4</v>
      </c>
      <c r="G39" s="3" t="s">
        <v>916</v>
      </c>
      <c r="H39" s="3" t="s">
        <v>902</v>
      </c>
    </row>
    <row r="40" spans="1:8" x14ac:dyDescent="0.25">
      <c r="A40" t="s">
        <v>947</v>
      </c>
      <c r="B40" t="str">
        <f t="shared" si="0"/>
        <v>94225</v>
      </c>
      <c r="C40">
        <v>94225</v>
      </c>
      <c r="D40" t="s">
        <v>127</v>
      </c>
      <c r="E40" t="s">
        <v>63</v>
      </c>
      <c r="F40" s="3">
        <v>6</v>
      </c>
      <c r="G40" s="3" t="s">
        <v>910</v>
      </c>
      <c r="H40" s="3" t="s">
        <v>902</v>
      </c>
    </row>
    <row r="41" spans="1:8" x14ac:dyDescent="0.25">
      <c r="A41" t="s">
        <v>948</v>
      </c>
      <c r="B41" t="str">
        <f t="shared" si="0"/>
        <v>87358</v>
      </c>
      <c r="C41">
        <v>87358</v>
      </c>
      <c r="D41" t="s">
        <v>110</v>
      </c>
      <c r="E41" t="s">
        <v>55</v>
      </c>
      <c r="F41" s="3">
        <v>4</v>
      </c>
      <c r="G41" s="3" t="s">
        <v>916</v>
      </c>
      <c r="H41" s="3" t="s">
        <v>902</v>
      </c>
    </row>
    <row r="42" spans="1:8" x14ac:dyDescent="0.25">
      <c r="A42" t="s">
        <v>950</v>
      </c>
      <c r="B42" t="str">
        <f t="shared" si="0"/>
        <v>94163</v>
      </c>
      <c r="C42">
        <v>94163</v>
      </c>
      <c r="D42" t="s">
        <v>163</v>
      </c>
      <c r="E42" t="s">
        <v>164</v>
      </c>
      <c r="F42" s="3">
        <v>7</v>
      </c>
      <c r="G42" s="3" t="s">
        <v>910</v>
      </c>
      <c r="H42" s="3" t="s">
        <v>902</v>
      </c>
    </row>
    <row r="43" spans="1:8" x14ac:dyDescent="0.25">
      <c r="A43" t="s">
        <v>951</v>
      </c>
      <c r="B43" t="str">
        <f t="shared" si="0"/>
        <v>93541</v>
      </c>
      <c r="C43">
        <v>93541</v>
      </c>
      <c r="D43" t="s">
        <v>158</v>
      </c>
      <c r="E43" t="s">
        <v>40</v>
      </c>
      <c r="F43" s="3">
        <v>5</v>
      </c>
      <c r="G43" s="3" t="s">
        <v>916</v>
      </c>
      <c r="H43" s="3" t="s">
        <v>902</v>
      </c>
    </row>
    <row r="44" spans="1:8" x14ac:dyDescent="0.25">
      <c r="A44" t="s">
        <v>952</v>
      </c>
      <c r="B44" t="str">
        <f t="shared" si="0"/>
        <v>93162</v>
      </c>
      <c r="C44">
        <v>93162</v>
      </c>
      <c r="D44" t="s">
        <v>159</v>
      </c>
      <c r="E44" t="s">
        <v>160</v>
      </c>
      <c r="F44" s="3">
        <v>10</v>
      </c>
      <c r="G44" s="3" t="s">
        <v>910</v>
      </c>
      <c r="H44" s="3" t="s">
        <v>902</v>
      </c>
    </row>
    <row r="45" spans="1:8" x14ac:dyDescent="0.25">
      <c r="A45" t="s">
        <v>953</v>
      </c>
      <c r="B45" t="str">
        <f t="shared" si="0"/>
        <v>93542</v>
      </c>
      <c r="C45">
        <v>93542</v>
      </c>
      <c r="D45" t="s">
        <v>75</v>
      </c>
      <c r="E45" t="s">
        <v>23</v>
      </c>
      <c r="F45" s="3">
        <v>5</v>
      </c>
      <c r="G45" s="3" t="s">
        <v>916</v>
      </c>
      <c r="H45" s="3" t="s">
        <v>902</v>
      </c>
    </row>
    <row r="46" spans="1:8" x14ac:dyDescent="0.25">
      <c r="A46" t="s">
        <v>955</v>
      </c>
      <c r="B46" t="str">
        <f t="shared" si="0"/>
        <v>93057</v>
      </c>
      <c r="C46">
        <v>93057</v>
      </c>
      <c r="D46" t="s">
        <v>38</v>
      </c>
      <c r="E46" t="s">
        <v>23</v>
      </c>
      <c r="F46" s="3">
        <v>9</v>
      </c>
      <c r="G46" s="3" t="s">
        <v>910</v>
      </c>
      <c r="H46" s="3" t="s">
        <v>902</v>
      </c>
    </row>
    <row r="47" spans="1:8" x14ac:dyDescent="0.25">
      <c r="A47" t="s">
        <v>954</v>
      </c>
      <c r="B47" t="str">
        <f t="shared" si="0"/>
        <v>93543</v>
      </c>
      <c r="C47">
        <v>93543</v>
      </c>
      <c r="D47" t="s">
        <v>38</v>
      </c>
      <c r="E47" t="s">
        <v>35</v>
      </c>
      <c r="F47" s="3">
        <v>8</v>
      </c>
      <c r="G47" s="3" t="s">
        <v>910</v>
      </c>
      <c r="H47" s="3" t="s">
        <v>902</v>
      </c>
    </row>
    <row r="48" spans="1:8" x14ac:dyDescent="0.25">
      <c r="A48" t="s">
        <v>956</v>
      </c>
      <c r="B48" t="str">
        <f t="shared" si="0"/>
        <v>93544</v>
      </c>
      <c r="C48">
        <v>93544</v>
      </c>
      <c r="D48" t="s">
        <v>128</v>
      </c>
      <c r="E48" t="s">
        <v>86</v>
      </c>
      <c r="F48" s="3">
        <v>9</v>
      </c>
      <c r="G48" s="3" t="s">
        <v>910</v>
      </c>
      <c r="H48" s="3" t="s">
        <v>902</v>
      </c>
    </row>
    <row r="49" spans="1:8" x14ac:dyDescent="0.25">
      <c r="A49" t="s">
        <v>957</v>
      </c>
      <c r="B49" t="str">
        <f t="shared" si="0"/>
        <v>93545</v>
      </c>
      <c r="C49">
        <v>93545</v>
      </c>
      <c r="D49" t="s">
        <v>129</v>
      </c>
      <c r="E49" t="s">
        <v>27</v>
      </c>
      <c r="F49" s="3">
        <v>5</v>
      </c>
      <c r="G49" s="3" t="s">
        <v>916</v>
      </c>
      <c r="H49" s="3" t="s">
        <v>1027</v>
      </c>
    </row>
    <row r="50" spans="1:8" x14ac:dyDescent="0.25">
      <c r="A50" t="s">
        <v>958</v>
      </c>
      <c r="B50" t="str">
        <f t="shared" si="0"/>
        <v>93546</v>
      </c>
      <c r="C50">
        <v>93546</v>
      </c>
      <c r="D50" t="s">
        <v>111</v>
      </c>
      <c r="E50" t="s">
        <v>23</v>
      </c>
      <c r="F50" s="3">
        <v>8</v>
      </c>
      <c r="G50" s="3" t="s">
        <v>910</v>
      </c>
      <c r="H50" s="3" t="s">
        <v>902</v>
      </c>
    </row>
    <row r="51" spans="1:8" x14ac:dyDescent="0.25">
      <c r="A51" t="s">
        <v>1020</v>
      </c>
      <c r="B51" t="str">
        <f t="shared" si="0"/>
        <v>83271</v>
      </c>
      <c r="C51">
        <v>83271</v>
      </c>
      <c r="D51" t="s">
        <v>39</v>
      </c>
      <c r="E51" t="s">
        <v>40</v>
      </c>
      <c r="F51" s="3" t="s">
        <v>902</v>
      </c>
      <c r="G51" s="3" t="s">
        <v>949</v>
      </c>
      <c r="H51" s="3" t="s">
        <v>902</v>
      </c>
    </row>
    <row r="52" spans="1:8" x14ac:dyDescent="0.25">
      <c r="A52" t="s">
        <v>959</v>
      </c>
      <c r="B52" t="str">
        <f t="shared" si="0"/>
        <v>93060</v>
      </c>
      <c r="C52">
        <v>93060</v>
      </c>
      <c r="D52" t="s">
        <v>112</v>
      </c>
      <c r="E52" t="s">
        <v>113</v>
      </c>
      <c r="F52" s="3">
        <v>10</v>
      </c>
      <c r="G52" s="3" t="s">
        <v>910</v>
      </c>
      <c r="H52" s="3" t="s">
        <v>902</v>
      </c>
    </row>
    <row r="53" spans="1:8" x14ac:dyDescent="0.25">
      <c r="A53" t="s">
        <v>960</v>
      </c>
      <c r="B53" t="str">
        <f t="shared" si="0"/>
        <v>93547</v>
      </c>
      <c r="C53">
        <v>93547</v>
      </c>
      <c r="D53" t="s">
        <v>76</v>
      </c>
      <c r="E53" t="s">
        <v>77</v>
      </c>
      <c r="F53" s="3">
        <v>9</v>
      </c>
      <c r="G53" s="3" t="s">
        <v>910</v>
      </c>
      <c r="H53" s="3" t="s">
        <v>902</v>
      </c>
    </row>
    <row r="54" spans="1:8" x14ac:dyDescent="0.25">
      <c r="A54" t="s">
        <v>1031</v>
      </c>
      <c r="B54" t="str">
        <f t="shared" si="0"/>
        <v>91665</v>
      </c>
      <c r="C54">
        <v>91665</v>
      </c>
      <c r="D54" t="s">
        <v>114</v>
      </c>
      <c r="E54" t="s">
        <v>31</v>
      </c>
      <c r="F54" s="3" t="s">
        <v>902</v>
      </c>
      <c r="G54" s="3" t="s">
        <v>949</v>
      </c>
      <c r="H54" s="3" t="s">
        <v>902</v>
      </c>
    </row>
    <row r="55" spans="1:8" x14ac:dyDescent="0.25">
      <c r="A55" t="s">
        <v>961</v>
      </c>
      <c r="B55" t="str">
        <f t="shared" si="0"/>
        <v>93550</v>
      </c>
      <c r="C55">
        <v>93550</v>
      </c>
      <c r="D55" t="s">
        <v>41</v>
      </c>
      <c r="E55" t="s">
        <v>42</v>
      </c>
      <c r="F55" s="3">
        <v>7</v>
      </c>
      <c r="G55" s="3" t="s">
        <v>910</v>
      </c>
      <c r="H55" s="3" t="s">
        <v>902</v>
      </c>
    </row>
    <row r="56" spans="1:8" x14ac:dyDescent="0.25">
      <c r="A56" t="s">
        <v>1032</v>
      </c>
      <c r="B56" t="str">
        <f t="shared" si="0"/>
        <v>91668</v>
      </c>
      <c r="C56">
        <v>91668</v>
      </c>
      <c r="D56" t="s">
        <v>78</v>
      </c>
      <c r="E56" t="s">
        <v>79</v>
      </c>
      <c r="F56" s="3" t="s">
        <v>902</v>
      </c>
      <c r="G56" s="3" t="s">
        <v>949</v>
      </c>
      <c r="H56" s="3" t="s">
        <v>902</v>
      </c>
    </row>
    <row r="57" spans="1:8" x14ac:dyDescent="0.25">
      <c r="A57" t="s">
        <v>962</v>
      </c>
      <c r="B57" t="str">
        <f t="shared" si="0"/>
        <v>93551</v>
      </c>
      <c r="C57">
        <v>93551</v>
      </c>
      <c r="D57" t="s">
        <v>161</v>
      </c>
      <c r="E57" t="s">
        <v>40</v>
      </c>
      <c r="F57" s="3">
        <v>10</v>
      </c>
      <c r="G57" s="3" t="s">
        <v>910</v>
      </c>
      <c r="H57" s="3" t="s">
        <v>902</v>
      </c>
    </row>
    <row r="58" spans="1:8" x14ac:dyDescent="0.25">
      <c r="A58" t="s">
        <v>963</v>
      </c>
      <c r="B58" t="str">
        <f t="shared" si="0"/>
        <v>90771</v>
      </c>
      <c r="C58">
        <v>90771</v>
      </c>
      <c r="D58" t="s">
        <v>130</v>
      </c>
      <c r="E58" t="s">
        <v>66</v>
      </c>
      <c r="F58" s="3">
        <v>5</v>
      </c>
      <c r="G58" s="3" t="s">
        <v>916</v>
      </c>
      <c r="H58" s="3" t="s">
        <v>902</v>
      </c>
    </row>
    <row r="59" spans="1:8" x14ac:dyDescent="0.25">
      <c r="A59" t="s">
        <v>964</v>
      </c>
      <c r="B59" t="str">
        <f t="shared" si="0"/>
        <v>93552</v>
      </c>
      <c r="C59">
        <v>93552</v>
      </c>
      <c r="D59" t="s">
        <v>43</v>
      </c>
      <c r="E59" t="s">
        <v>44</v>
      </c>
      <c r="F59" s="3">
        <v>9</v>
      </c>
      <c r="G59" s="3" t="s">
        <v>910</v>
      </c>
      <c r="H59" s="3" t="s">
        <v>902</v>
      </c>
    </row>
    <row r="60" spans="1:8" x14ac:dyDescent="0.25">
      <c r="A60" t="s">
        <v>965</v>
      </c>
      <c r="B60" t="str">
        <f t="shared" si="0"/>
        <v>93553</v>
      </c>
      <c r="C60">
        <v>93553</v>
      </c>
      <c r="D60" t="s">
        <v>45</v>
      </c>
      <c r="E60" t="s">
        <v>46</v>
      </c>
      <c r="F60" s="3">
        <v>6</v>
      </c>
      <c r="G60" s="3" t="s">
        <v>910</v>
      </c>
      <c r="H60" s="3" t="s">
        <v>902</v>
      </c>
    </row>
    <row r="61" spans="1:8" x14ac:dyDescent="0.25">
      <c r="A61" t="s">
        <v>966</v>
      </c>
      <c r="B61" t="str">
        <f t="shared" si="0"/>
        <v>93554</v>
      </c>
      <c r="C61">
        <v>93554</v>
      </c>
      <c r="D61" t="s">
        <v>183</v>
      </c>
      <c r="E61" t="s">
        <v>35</v>
      </c>
      <c r="F61" s="3">
        <v>8</v>
      </c>
      <c r="G61" s="3" t="s">
        <v>910</v>
      </c>
      <c r="H61" s="3" t="s">
        <v>902</v>
      </c>
    </row>
    <row r="62" spans="1:8" x14ac:dyDescent="0.25">
      <c r="A62" t="s">
        <v>1033</v>
      </c>
      <c r="B62" t="str">
        <f t="shared" si="0"/>
        <v>80946</v>
      </c>
      <c r="C62">
        <v>80946</v>
      </c>
      <c r="D62" t="s">
        <v>80</v>
      </c>
      <c r="E62" t="s">
        <v>81</v>
      </c>
      <c r="F62" s="3" t="s">
        <v>902</v>
      </c>
      <c r="G62" s="3" t="s">
        <v>949</v>
      </c>
      <c r="H62" s="3" t="s">
        <v>902</v>
      </c>
    </row>
    <row r="63" spans="1:8" x14ac:dyDescent="0.25">
      <c r="A63" t="s">
        <v>967</v>
      </c>
      <c r="B63" t="str">
        <f t="shared" si="0"/>
        <v>93754</v>
      </c>
      <c r="C63">
        <v>93754</v>
      </c>
      <c r="D63" t="s">
        <v>162</v>
      </c>
      <c r="E63" t="s">
        <v>23</v>
      </c>
      <c r="F63" s="3">
        <v>9</v>
      </c>
      <c r="G63" s="3" t="s">
        <v>910</v>
      </c>
      <c r="H63" s="3" t="s">
        <v>902</v>
      </c>
    </row>
    <row r="64" spans="1:8" x14ac:dyDescent="0.25">
      <c r="A64" t="s">
        <v>968</v>
      </c>
      <c r="B64" t="str">
        <f t="shared" si="0"/>
        <v>93557</v>
      </c>
      <c r="C64">
        <v>93557</v>
      </c>
      <c r="D64" t="s">
        <v>132</v>
      </c>
      <c r="E64" t="s">
        <v>133</v>
      </c>
      <c r="F64" s="3">
        <v>4</v>
      </c>
      <c r="G64" s="3" t="s">
        <v>916</v>
      </c>
      <c r="H64" s="3" t="s">
        <v>902</v>
      </c>
    </row>
    <row r="65" spans="1:8" x14ac:dyDescent="0.25">
      <c r="A65" t="s">
        <v>969</v>
      </c>
      <c r="B65" t="str">
        <f t="shared" si="0"/>
        <v>93558</v>
      </c>
      <c r="C65">
        <v>93558</v>
      </c>
      <c r="D65" t="s">
        <v>165</v>
      </c>
      <c r="E65" t="s">
        <v>58</v>
      </c>
      <c r="F65" s="3">
        <v>9</v>
      </c>
      <c r="G65" s="3" t="s">
        <v>910</v>
      </c>
      <c r="H65" s="3" t="s">
        <v>902</v>
      </c>
    </row>
    <row r="66" spans="1:8" x14ac:dyDescent="0.25">
      <c r="A66" t="s">
        <v>970</v>
      </c>
      <c r="B66" t="str">
        <f t="shared" si="0"/>
        <v>91793</v>
      </c>
      <c r="C66">
        <v>91793</v>
      </c>
      <c r="D66" t="s">
        <v>131</v>
      </c>
      <c r="E66" t="s">
        <v>27</v>
      </c>
      <c r="F66" s="3">
        <v>7</v>
      </c>
      <c r="G66" s="3" t="s">
        <v>910</v>
      </c>
      <c r="H66" s="3" t="s">
        <v>902</v>
      </c>
    </row>
    <row r="67" spans="1:8" x14ac:dyDescent="0.25">
      <c r="A67" t="s">
        <v>971</v>
      </c>
      <c r="B67" t="str">
        <f t="shared" ref="B67:B124" si="1">MID(A67,2,5)</f>
        <v>93556</v>
      </c>
      <c r="C67">
        <v>93556</v>
      </c>
      <c r="D67" t="s">
        <v>184</v>
      </c>
      <c r="E67" t="s">
        <v>116</v>
      </c>
      <c r="F67" s="3">
        <v>6</v>
      </c>
      <c r="G67" s="3" t="s">
        <v>910</v>
      </c>
      <c r="H67" s="3" t="s">
        <v>902</v>
      </c>
    </row>
    <row r="68" spans="1:8" x14ac:dyDescent="0.25">
      <c r="A68" t="s">
        <v>972</v>
      </c>
      <c r="B68" t="str">
        <f t="shared" si="1"/>
        <v>93559</v>
      </c>
      <c r="C68">
        <v>93559</v>
      </c>
      <c r="D68" t="s">
        <v>47</v>
      </c>
      <c r="E68" t="s">
        <v>48</v>
      </c>
      <c r="F68" s="3">
        <v>9</v>
      </c>
      <c r="G68" s="3" t="s">
        <v>910</v>
      </c>
      <c r="H68" s="3" t="s">
        <v>902</v>
      </c>
    </row>
    <row r="69" spans="1:8" x14ac:dyDescent="0.25">
      <c r="A69" t="s">
        <v>973</v>
      </c>
      <c r="B69" t="str">
        <f t="shared" si="1"/>
        <v>93560</v>
      </c>
      <c r="C69">
        <v>93560</v>
      </c>
      <c r="D69" t="s">
        <v>83</v>
      </c>
      <c r="E69" t="s">
        <v>84</v>
      </c>
      <c r="F69" s="3">
        <v>7</v>
      </c>
      <c r="G69" s="3" t="s">
        <v>910</v>
      </c>
      <c r="H69" s="3" t="s">
        <v>902</v>
      </c>
    </row>
    <row r="70" spans="1:8" x14ac:dyDescent="0.25">
      <c r="A70" t="s">
        <v>1034</v>
      </c>
      <c r="B70" t="str">
        <f t="shared" si="1"/>
        <v>85946</v>
      </c>
      <c r="C70">
        <v>85946</v>
      </c>
      <c r="D70" t="s">
        <v>134</v>
      </c>
      <c r="E70" t="s">
        <v>55</v>
      </c>
      <c r="F70" s="3" t="s">
        <v>902</v>
      </c>
      <c r="G70" s="3" t="s">
        <v>949</v>
      </c>
      <c r="H70" s="3" t="s">
        <v>902</v>
      </c>
    </row>
    <row r="71" spans="1:8" x14ac:dyDescent="0.25">
      <c r="A71" t="s">
        <v>974</v>
      </c>
      <c r="B71" t="str">
        <f t="shared" si="1"/>
        <v>93643</v>
      </c>
      <c r="C71">
        <v>93643</v>
      </c>
      <c r="D71" t="s">
        <v>82</v>
      </c>
      <c r="E71" t="s">
        <v>70</v>
      </c>
      <c r="F71" s="3">
        <v>9</v>
      </c>
      <c r="G71" s="3" t="s">
        <v>910</v>
      </c>
      <c r="H71" s="3" t="s">
        <v>902</v>
      </c>
    </row>
    <row r="72" spans="1:8" x14ac:dyDescent="0.25">
      <c r="A72" t="s">
        <v>975</v>
      </c>
      <c r="B72" t="str">
        <f t="shared" si="1"/>
        <v>93561</v>
      </c>
      <c r="C72">
        <v>93561</v>
      </c>
      <c r="D72" t="s">
        <v>166</v>
      </c>
      <c r="E72" t="s">
        <v>139</v>
      </c>
      <c r="F72" s="3">
        <v>5</v>
      </c>
      <c r="G72" s="3" t="s">
        <v>916</v>
      </c>
      <c r="H72" s="3" t="s">
        <v>902</v>
      </c>
    </row>
    <row r="73" spans="1:8" x14ac:dyDescent="0.25">
      <c r="A73" t="s">
        <v>976</v>
      </c>
      <c r="B73" t="str">
        <f t="shared" si="1"/>
        <v>93562</v>
      </c>
      <c r="C73">
        <v>93562</v>
      </c>
      <c r="D73" t="s">
        <v>49</v>
      </c>
      <c r="E73" t="s">
        <v>50</v>
      </c>
      <c r="F73" s="3">
        <v>5</v>
      </c>
      <c r="G73" s="3" t="s">
        <v>916</v>
      </c>
      <c r="H73" s="3" t="s">
        <v>902</v>
      </c>
    </row>
    <row r="74" spans="1:8" x14ac:dyDescent="0.25">
      <c r="A74" t="s">
        <v>977</v>
      </c>
      <c r="B74" t="str">
        <f t="shared" si="1"/>
        <v>93563</v>
      </c>
      <c r="C74">
        <v>93563</v>
      </c>
      <c r="D74" t="s">
        <v>185</v>
      </c>
      <c r="E74" t="s">
        <v>27</v>
      </c>
      <c r="F74" s="3">
        <v>6</v>
      </c>
      <c r="G74" s="3" t="s">
        <v>910</v>
      </c>
      <c r="H74" s="3" t="s">
        <v>902</v>
      </c>
    </row>
    <row r="75" spans="1:8" x14ac:dyDescent="0.25">
      <c r="A75" t="s">
        <v>978</v>
      </c>
      <c r="B75" t="str">
        <f t="shared" si="1"/>
        <v>93564</v>
      </c>
      <c r="C75">
        <v>93564</v>
      </c>
      <c r="D75" t="s">
        <v>135</v>
      </c>
      <c r="E75" t="s">
        <v>60</v>
      </c>
      <c r="F75" s="3">
        <v>7</v>
      </c>
      <c r="G75" s="3" t="s">
        <v>910</v>
      </c>
      <c r="H75" s="3" t="s">
        <v>902</v>
      </c>
    </row>
    <row r="76" spans="1:8" x14ac:dyDescent="0.25">
      <c r="A76" t="s">
        <v>979</v>
      </c>
      <c r="B76" t="str">
        <f t="shared" si="1"/>
        <v>93565</v>
      </c>
      <c r="C76">
        <v>93565</v>
      </c>
      <c r="D76" t="s">
        <v>51</v>
      </c>
      <c r="E76" t="s">
        <v>52</v>
      </c>
      <c r="F76" s="3">
        <v>8</v>
      </c>
      <c r="G76" s="3" t="s">
        <v>910</v>
      </c>
      <c r="H76" s="3" t="s">
        <v>902</v>
      </c>
    </row>
    <row r="77" spans="1:8" x14ac:dyDescent="0.25">
      <c r="A77" t="s">
        <v>1035</v>
      </c>
      <c r="B77" t="str">
        <f t="shared" si="1"/>
        <v>93567</v>
      </c>
      <c r="C77">
        <v>93567</v>
      </c>
      <c r="D77" t="s">
        <v>85</v>
      </c>
      <c r="E77" t="s">
        <v>86</v>
      </c>
      <c r="F77" s="3" t="s">
        <v>902</v>
      </c>
      <c r="G77" s="3" t="s">
        <v>949</v>
      </c>
      <c r="H77" s="3" t="s">
        <v>902</v>
      </c>
    </row>
    <row r="78" spans="1:8" x14ac:dyDescent="0.25">
      <c r="A78" t="s">
        <v>980</v>
      </c>
      <c r="B78" t="str">
        <f t="shared" si="1"/>
        <v>93568</v>
      </c>
      <c r="C78">
        <v>93568</v>
      </c>
      <c r="D78" t="s">
        <v>167</v>
      </c>
      <c r="E78" t="s">
        <v>48</v>
      </c>
      <c r="F78" s="3">
        <v>8</v>
      </c>
      <c r="G78" s="3" t="s">
        <v>910</v>
      </c>
      <c r="H78" s="3" t="s">
        <v>902</v>
      </c>
    </row>
    <row r="79" spans="1:8" x14ac:dyDescent="0.25">
      <c r="A79" t="s">
        <v>981</v>
      </c>
      <c r="B79" t="str">
        <f t="shared" si="1"/>
        <v>93569</v>
      </c>
      <c r="C79">
        <v>93569</v>
      </c>
      <c r="D79" t="s">
        <v>168</v>
      </c>
      <c r="E79" t="s">
        <v>35</v>
      </c>
      <c r="F79" s="3">
        <v>9</v>
      </c>
      <c r="G79" s="3" t="s">
        <v>910</v>
      </c>
      <c r="H79" s="3" t="s">
        <v>1027</v>
      </c>
    </row>
    <row r="80" spans="1:8" x14ac:dyDescent="0.25">
      <c r="A80" t="s">
        <v>982</v>
      </c>
      <c r="B80" t="str">
        <f t="shared" si="1"/>
        <v>93570</v>
      </c>
      <c r="C80">
        <v>93570</v>
      </c>
      <c r="D80" t="s">
        <v>87</v>
      </c>
      <c r="E80" t="s">
        <v>27</v>
      </c>
      <c r="F80" s="3">
        <v>8</v>
      </c>
      <c r="G80" s="3" t="s">
        <v>910</v>
      </c>
      <c r="H80" s="3" t="s">
        <v>902</v>
      </c>
    </row>
    <row r="81" spans="1:8" x14ac:dyDescent="0.25">
      <c r="A81" t="s">
        <v>1036</v>
      </c>
      <c r="B81" t="str">
        <f t="shared" si="1"/>
        <v>94192</v>
      </c>
      <c r="C81">
        <v>94192</v>
      </c>
      <c r="D81" t="s">
        <v>115</v>
      </c>
      <c r="E81" t="s">
        <v>116</v>
      </c>
      <c r="F81" s="3" t="s">
        <v>902</v>
      </c>
      <c r="G81" s="3" t="s">
        <v>949</v>
      </c>
      <c r="H81" s="3" t="s">
        <v>902</v>
      </c>
    </row>
    <row r="82" spans="1:8" x14ac:dyDescent="0.25">
      <c r="A82" t="s">
        <v>983</v>
      </c>
      <c r="B82" t="str">
        <f t="shared" si="1"/>
        <v>93755</v>
      </c>
      <c r="C82">
        <v>93755</v>
      </c>
      <c r="D82" t="s">
        <v>136</v>
      </c>
      <c r="E82" t="s">
        <v>35</v>
      </c>
      <c r="F82" s="3">
        <v>7</v>
      </c>
      <c r="G82" s="3" t="s">
        <v>910</v>
      </c>
      <c r="H82" s="3" t="s">
        <v>902</v>
      </c>
    </row>
    <row r="83" spans="1:8" x14ac:dyDescent="0.25">
      <c r="A83" t="s">
        <v>984</v>
      </c>
      <c r="B83" t="str">
        <f t="shared" si="1"/>
        <v>93932</v>
      </c>
      <c r="C83">
        <v>93932</v>
      </c>
      <c r="D83" t="s">
        <v>53</v>
      </c>
      <c r="E83" t="s">
        <v>40</v>
      </c>
      <c r="F83" s="3">
        <v>7</v>
      </c>
      <c r="G83" s="3" t="s">
        <v>910</v>
      </c>
      <c r="H83" s="3" t="s">
        <v>902</v>
      </c>
    </row>
    <row r="84" spans="1:8" x14ac:dyDescent="0.25">
      <c r="A84" t="s">
        <v>985</v>
      </c>
      <c r="B84" t="str">
        <f t="shared" si="1"/>
        <v>87311</v>
      </c>
      <c r="C84">
        <v>87311</v>
      </c>
      <c r="D84" t="s">
        <v>137</v>
      </c>
      <c r="E84" t="s">
        <v>106</v>
      </c>
      <c r="F84" s="3">
        <v>9</v>
      </c>
      <c r="G84" s="3" t="s">
        <v>910</v>
      </c>
      <c r="H84" s="3" t="s">
        <v>1027</v>
      </c>
    </row>
    <row r="85" spans="1:8" x14ac:dyDescent="0.25">
      <c r="A85" t="s">
        <v>986</v>
      </c>
      <c r="B85" t="str">
        <f t="shared" si="1"/>
        <v>93571</v>
      </c>
      <c r="C85">
        <v>93571</v>
      </c>
      <c r="D85" t="s">
        <v>186</v>
      </c>
      <c r="E85" t="s">
        <v>58</v>
      </c>
      <c r="F85" s="3">
        <v>7</v>
      </c>
      <c r="G85" s="3" t="s">
        <v>910</v>
      </c>
      <c r="H85" s="3" t="s">
        <v>902</v>
      </c>
    </row>
    <row r="86" spans="1:8" x14ac:dyDescent="0.25">
      <c r="A86" t="s">
        <v>987</v>
      </c>
      <c r="B86" t="str">
        <f t="shared" si="1"/>
        <v>93572</v>
      </c>
      <c r="C86">
        <v>93572</v>
      </c>
      <c r="D86" t="s">
        <v>54</v>
      </c>
      <c r="E86" t="s">
        <v>55</v>
      </c>
      <c r="F86" s="3">
        <v>8</v>
      </c>
      <c r="G86" s="3" t="s">
        <v>910</v>
      </c>
      <c r="H86" s="3" t="s">
        <v>902</v>
      </c>
    </row>
    <row r="87" spans="1:8" x14ac:dyDescent="0.25">
      <c r="A87" t="s">
        <v>988</v>
      </c>
      <c r="B87" t="str">
        <f t="shared" si="1"/>
        <v>93574</v>
      </c>
      <c r="C87">
        <v>93574</v>
      </c>
      <c r="D87" t="s">
        <v>187</v>
      </c>
      <c r="E87" t="s">
        <v>188</v>
      </c>
      <c r="F87" s="3">
        <v>6</v>
      </c>
      <c r="G87" s="3" t="s">
        <v>910</v>
      </c>
      <c r="H87" s="3" t="s">
        <v>1027</v>
      </c>
    </row>
    <row r="88" spans="1:8" x14ac:dyDescent="0.25">
      <c r="A88" t="s">
        <v>989</v>
      </c>
      <c r="B88" t="str">
        <f t="shared" si="1"/>
        <v>93575</v>
      </c>
      <c r="C88">
        <v>93575</v>
      </c>
      <c r="D88" t="s">
        <v>169</v>
      </c>
      <c r="E88" t="s">
        <v>170</v>
      </c>
      <c r="F88" s="3">
        <v>7</v>
      </c>
      <c r="G88" s="3" t="s">
        <v>910</v>
      </c>
      <c r="H88" s="3" t="s">
        <v>902</v>
      </c>
    </row>
    <row r="89" spans="1:8" x14ac:dyDescent="0.25">
      <c r="A89" t="s">
        <v>1037</v>
      </c>
      <c r="B89" t="str">
        <f t="shared" si="1"/>
        <v>93578</v>
      </c>
      <c r="C89">
        <v>93578</v>
      </c>
      <c r="D89" t="s">
        <v>189</v>
      </c>
      <c r="E89" t="s">
        <v>55</v>
      </c>
      <c r="F89" s="3" t="s">
        <v>902</v>
      </c>
      <c r="G89" s="3" t="s">
        <v>949</v>
      </c>
      <c r="H89" s="3" t="s">
        <v>902</v>
      </c>
    </row>
    <row r="90" spans="1:8" x14ac:dyDescent="0.25">
      <c r="A90" t="s">
        <v>990</v>
      </c>
      <c r="B90" t="str">
        <f t="shared" si="1"/>
        <v>93576</v>
      </c>
      <c r="C90">
        <v>93576</v>
      </c>
      <c r="D90" t="s">
        <v>88</v>
      </c>
      <c r="E90" t="s">
        <v>35</v>
      </c>
      <c r="F90" s="3">
        <v>9</v>
      </c>
      <c r="G90" s="3" t="s">
        <v>910</v>
      </c>
      <c r="H90" s="3" t="s">
        <v>902</v>
      </c>
    </row>
    <row r="91" spans="1:8" x14ac:dyDescent="0.25">
      <c r="A91" t="s">
        <v>991</v>
      </c>
      <c r="B91" t="str">
        <f t="shared" si="1"/>
        <v>93577</v>
      </c>
      <c r="C91">
        <v>93577</v>
      </c>
      <c r="D91" t="s">
        <v>89</v>
      </c>
      <c r="E91" t="s">
        <v>90</v>
      </c>
      <c r="F91" s="3">
        <v>7</v>
      </c>
      <c r="G91" s="3" t="s">
        <v>910</v>
      </c>
      <c r="H91" s="3" t="s">
        <v>902</v>
      </c>
    </row>
    <row r="92" spans="1:8" x14ac:dyDescent="0.25">
      <c r="A92" t="s">
        <v>992</v>
      </c>
      <c r="B92" t="str">
        <f t="shared" si="1"/>
        <v>93579</v>
      </c>
      <c r="C92">
        <v>93579</v>
      </c>
      <c r="D92" t="s">
        <v>91</v>
      </c>
      <c r="E92" t="s">
        <v>40</v>
      </c>
      <c r="F92" s="3">
        <v>8</v>
      </c>
      <c r="G92" s="3" t="s">
        <v>910</v>
      </c>
      <c r="H92" s="3" t="s">
        <v>902</v>
      </c>
    </row>
    <row r="93" spans="1:8" x14ac:dyDescent="0.25">
      <c r="A93" t="s">
        <v>993</v>
      </c>
      <c r="B93" t="str">
        <f t="shared" si="1"/>
        <v>93581</v>
      </c>
      <c r="C93">
        <v>93581</v>
      </c>
      <c r="D93" t="s">
        <v>56</v>
      </c>
      <c r="E93" t="s">
        <v>42</v>
      </c>
      <c r="F93" s="3">
        <v>10</v>
      </c>
      <c r="G93" s="3" t="s">
        <v>910</v>
      </c>
      <c r="H93" s="3" t="s">
        <v>902</v>
      </c>
    </row>
    <row r="94" spans="1:8" x14ac:dyDescent="0.25">
      <c r="A94" t="s">
        <v>994</v>
      </c>
      <c r="B94" t="str">
        <f t="shared" si="1"/>
        <v>93582</v>
      </c>
      <c r="C94">
        <v>93582</v>
      </c>
      <c r="D94" t="s">
        <v>171</v>
      </c>
      <c r="E94" t="s">
        <v>66</v>
      </c>
      <c r="F94" s="3">
        <v>10</v>
      </c>
      <c r="G94" s="3" t="s">
        <v>910</v>
      </c>
      <c r="H94" s="3" t="s">
        <v>1027</v>
      </c>
    </row>
    <row r="95" spans="1:8" x14ac:dyDescent="0.25">
      <c r="A95" t="s">
        <v>1038</v>
      </c>
      <c r="B95" t="str">
        <f t="shared" si="1"/>
        <v>83451</v>
      </c>
      <c r="C95">
        <v>83451</v>
      </c>
      <c r="D95" t="s">
        <v>138</v>
      </c>
      <c r="E95" t="s">
        <v>139</v>
      </c>
      <c r="F95" s="3" t="s">
        <v>902</v>
      </c>
      <c r="G95" s="3" t="s">
        <v>949</v>
      </c>
      <c r="H95" s="3" t="s">
        <v>902</v>
      </c>
    </row>
    <row r="96" spans="1:8" x14ac:dyDescent="0.25">
      <c r="A96" t="s">
        <v>995</v>
      </c>
      <c r="B96" t="str">
        <f t="shared" si="1"/>
        <v>93583</v>
      </c>
      <c r="C96">
        <v>93583</v>
      </c>
      <c r="D96" t="s">
        <v>92</v>
      </c>
      <c r="E96" t="s">
        <v>93</v>
      </c>
      <c r="F96" s="3">
        <v>9</v>
      </c>
      <c r="G96" s="3" t="s">
        <v>910</v>
      </c>
      <c r="H96" s="3" t="s">
        <v>902</v>
      </c>
    </row>
    <row r="97" spans="1:8" x14ac:dyDescent="0.25">
      <c r="A97" t="s">
        <v>996</v>
      </c>
      <c r="B97" t="str">
        <f t="shared" si="1"/>
        <v>93584</v>
      </c>
      <c r="C97">
        <v>93584</v>
      </c>
      <c r="D97" t="s">
        <v>140</v>
      </c>
      <c r="E97" t="s">
        <v>35</v>
      </c>
      <c r="F97" s="3">
        <v>6</v>
      </c>
      <c r="G97" s="3" t="s">
        <v>910</v>
      </c>
      <c r="H97" s="3" t="s">
        <v>902</v>
      </c>
    </row>
    <row r="98" spans="1:8" x14ac:dyDescent="0.25">
      <c r="A98" t="s">
        <v>997</v>
      </c>
      <c r="B98" t="str">
        <f t="shared" si="1"/>
        <v>87302</v>
      </c>
      <c r="C98">
        <v>87302</v>
      </c>
      <c r="D98" t="s">
        <v>94</v>
      </c>
      <c r="E98" t="s">
        <v>95</v>
      </c>
      <c r="F98" s="3">
        <v>10</v>
      </c>
      <c r="G98" s="3" t="s">
        <v>910</v>
      </c>
      <c r="H98" s="3" t="s">
        <v>902</v>
      </c>
    </row>
    <row r="99" spans="1:8" x14ac:dyDescent="0.25">
      <c r="A99" t="s">
        <v>998</v>
      </c>
      <c r="B99" t="str">
        <f t="shared" si="1"/>
        <v>89466</v>
      </c>
      <c r="C99">
        <v>89466</v>
      </c>
      <c r="D99" t="s">
        <v>190</v>
      </c>
      <c r="E99" t="s">
        <v>106</v>
      </c>
      <c r="F99" s="3">
        <v>2</v>
      </c>
      <c r="G99" s="3" t="s">
        <v>916</v>
      </c>
      <c r="H99" s="3" t="s">
        <v>902</v>
      </c>
    </row>
    <row r="100" spans="1:8" x14ac:dyDescent="0.25">
      <c r="A100" t="s">
        <v>999</v>
      </c>
      <c r="B100" t="str">
        <f t="shared" si="1"/>
        <v>93587</v>
      </c>
      <c r="C100">
        <v>93587</v>
      </c>
      <c r="D100" t="s">
        <v>142</v>
      </c>
      <c r="E100" t="s">
        <v>66</v>
      </c>
      <c r="F100" s="3">
        <v>10</v>
      </c>
      <c r="G100" s="3" t="s">
        <v>910</v>
      </c>
      <c r="H100" s="3" t="s">
        <v>902</v>
      </c>
    </row>
    <row r="101" spans="1:8" x14ac:dyDescent="0.25">
      <c r="A101" t="s">
        <v>1000</v>
      </c>
      <c r="B101" t="str">
        <f t="shared" si="1"/>
        <v>93588</v>
      </c>
      <c r="C101">
        <v>93588</v>
      </c>
      <c r="D101" t="s">
        <v>57</v>
      </c>
      <c r="E101" t="s">
        <v>58</v>
      </c>
      <c r="F101" s="3">
        <v>5</v>
      </c>
      <c r="G101" s="3" t="s">
        <v>916</v>
      </c>
      <c r="H101" s="3" t="s">
        <v>1027</v>
      </c>
    </row>
    <row r="102" spans="1:8" x14ac:dyDescent="0.25">
      <c r="A102" t="s">
        <v>1001</v>
      </c>
      <c r="B102" t="str">
        <f t="shared" si="1"/>
        <v>93589</v>
      </c>
      <c r="C102">
        <v>93589</v>
      </c>
      <c r="D102" t="s">
        <v>96</v>
      </c>
      <c r="E102" t="s">
        <v>60</v>
      </c>
      <c r="F102" s="3">
        <v>10</v>
      </c>
      <c r="G102" s="3" t="s">
        <v>910</v>
      </c>
      <c r="H102" s="3" t="s">
        <v>902</v>
      </c>
    </row>
    <row r="103" spans="1:8" x14ac:dyDescent="0.25">
      <c r="A103" t="s">
        <v>1002</v>
      </c>
      <c r="B103" t="str">
        <f t="shared" si="1"/>
        <v>93590</v>
      </c>
      <c r="C103">
        <v>93590</v>
      </c>
      <c r="D103" t="s">
        <v>191</v>
      </c>
      <c r="E103" t="s">
        <v>95</v>
      </c>
      <c r="F103" s="3">
        <v>9</v>
      </c>
      <c r="G103" s="3" t="s">
        <v>910</v>
      </c>
      <c r="H103" s="3" t="s">
        <v>902</v>
      </c>
    </row>
    <row r="104" spans="1:8" x14ac:dyDescent="0.25">
      <c r="A104" t="s">
        <v>1003</v>
      </c>
      <c r="B104" t="str">
        <f t="shared" si="1"/>
        <v>93591</v>
      </c>
      <c r="C104">
        <v>93591</v>
      </c>
      <c r="D104" t="s">
        <v>172</v>
      </c>
      <c r="E104" t="s">
        <v>122</v>
      </c>
      <c r="F104" s="3">
        <v>9</v>
      </c>
      <c r="G104" s="3" t="s">
        <v>910</v>
      </c>
      <c r="H104" s="3" t="s">
        <v>902</v>
      </c>
    </row>
    <row r="105" spans="1:8" x14ac:dyDescent="0.25">
      <c r="A105" t="s">
        <v>1004</v>
      </c>
      <c r="B105" t="str">
        <f t="shared" si="1"/>
        <v>93592</v>
      </c>
      <c r="C105">
        <v>93592</v>
      </c>
      <c r="D105" t="s">
        <v>173</v>
      </c>
      <c r="E105" t="s">
        <v>174</v>
      </c>
      <c r="F105" s="3">
        <v>1</v>
      </c>
      <c r="G105" s="3" t="s">
        <v>916</v>
      </c>
      <c r="H105" s="3" t="s">
        <v>902</v>
      </c>
    </row>
    <row r="106" spans="1:8" x14ac:dyDescent="0.25">
      <c r="A106" t="s">
        <v>1005</v>
      </c>
      <c r="B106" t="str">
        <f t="shared" si="1"/>
        <v>93593</v>
      </c>
      <c r="C106">
        <v>93593</v>
      </c>
      <c r="D106" t="s">
        <v>175</v>
      </c>
      <c r="E106" t="s">
        <v>176</v>
      </c>
      <c r="F106" s="3">
        <v>4</v>
      </c>
      <c r="G106" s="3" t="s">
        <v>916</v>
      </c>
      <c r="H106" s="3" t="s">
        <v>1027</v>
      </c>
    </row>
    <row r="107" spans="1:8" x14ac:dyDescent="0.25">
      <c r="A107" t="s">
        <v>1039</v>
      </c>
      <c r="B107" t="str">
        <f t="shared" si="1"/>
        <v>93594</v>
      </c>
      <c r="C107">
        <v>93594</v>
      </c>
      <c r="D107" t="s">
        <v>97</v>
      </c>
      <c r="E107" t="s">
        <v>70</v>
      </c>
      <c r="F107" s="3" t="s">
        <v>902</v>
      </c>
      <c r="G107" s="3" t="s">
        <v>949</v>
      </c>
      <c r="H107" s="3" t="s">
        <v>902</v>
      </c>
    </row>
    <row r="108" spans="1:8" x14ac:dyDescent="0.25">
      <c r="A108" t="s">
        <v>1006</v>
      </c>
      <c r="B108" t="str">
        <f t="shared" si="1"/>
        <v>93595</v>
      </c>
      <c r="C108">
        <v>93595</v>
      </c>
      <c r="D108" t="s">
        <v>192</v>
      </c>
      <c r="E108" t="s">
        <v>25</v>
      </c>
      <c r="F108" s="3">
        <v>10</v>
      </c>
      <c r="G108" s="3" t="s">
        <v>910</v>
      </c>
      <c r="H108" s="3" t="s">
        <v>1027</v>
      </c>
    </row>
    <row r="109" spans="1:8" x14ac:dyDescent="0.25">
      <c r="A109" t="s">
        <v>1007</v>
      </c>
      <c r="B109" t="str">
        <f t="shared" si="1"/>
        <v>93596</v>
      </c>
      <c r="C109">
        <v>93596</v>
      </c>
      <c r="D109" t="s">
        <v>59</v>
      </c>
      <c r="E109" t="s">
        <v>60</v>
      </c>
      <c r="F109" s="3">
        <v>5</v>
      </c>
      <c r="G109" s="3" t="s">
        <v>916</v>
      </c>
      <c r="H109" s="3" t="s">
        <v>902</v>
      </c>
    </row>
    <row r="110" spans="1:8" x14ac:dyDescent="0.25">
      <c r="A110" t="s">
        <v>1008</v>
      </c>
      <c r="B110" t="str">
        <f t="shared" si="1"/>
        <v>93585</v>
      </c>
      <c r="C110">
        <v>93585</v>
      </c>
      <c r="D110" t="s">
        <v>141</v>
      </c>
      <c r="E110" t="s">
        <v>35</v>
      </c>
      <c r="F110" s="3">
        <v>8</v>
      </c>
      <c r="G110" s="3" t="s">
        <v>910</v>
      </c>
      <c r="H110" s="3" t="s">
        <v>902</v>
      </c>
    </row>
    <row r="111" spans="1:8" x14ac:dyDescent="0.25">
      <c r="A111" t="s">
        <v>1040</v>
      </c>
      <c r="B111" t="str">
        <f t="shared" si="1"/>
        <v>89461</v>
      </c>
      <c r="C111">
        <v>89461</v>
      </c>
      <c r="D111" t="s">
        <v>1041</v>
      </c>
      <c r="E111" t="s">
        <v>25</v>
      </c>
      <c r="F111" s="3" t="s">
        <v>902</v>
      </c>
      <c r="G111" s="3" t="s">
        <v>949</v>
      </c>
      <c r="H111" s="3" t="s">
        <v>902</v>
      </c>
    </row>
    <row r="112" spans="1:8" x14ac:dyDescent="0.25">
      <c r="A112" t="s">
        <v>1009</v>
      </c>
      <c r="B112" t="str">
        <f t="shared" si="1"/>
        <v>93597</v>
      </c>
      <c r="C112">
        <v>93597</v>
      </c>
      <c r="D112" t="s">
        <v>61</v>
      </c>
      <c r="E112" t="s">
        <v>27</v>
      </c>
      <c r="F112" s="3">
        <v>8</v>
      </c>
      <c r="G112" s="3" t="s">
        <v>910</v>
      </c>
      <c r="H112" s="3" t="s">
        <v>902</v>
      </c>
    </row>
    <row r="113" spans="1:8" x14ac:dyDescent="0.25">
      <c r="A113" t="s">
        <v>1010</v>
      </c>
      <c r="B113" t="str">
        <f t="shared" si="1"/>
        <v>93598</v>
      </c>
      <c r="C113">
        <v>93598</v>
      </c>
      <c r="D113" t="s">
        <v>143</v>
      </c>
      <c r="E113" t="s">
        <v>122</v>
      </c>
      <c r="F113" s="3">
        <v>7</v>
      </c>
      <c r="G113" s="3" t="s">
        <v>910</v>
      </c>
      <c r="H113" s="3" t="s">
        <v>902</v>
      </c>
    </row>
    <row r="114" spans="1:8" x14ac:dyDescent="0.25">
      <c r="A114" t="s">
        <v>1011</v>
      </c>
      <c r="B114" t="str">
        <f t="shared" si="1"/>
        <v>92890</v>
      </c>
      <c r="C114">
        <v>92890</v>
      </c>
      <c r="D114" t="s">
        <v>177</v>
      </c>
      <c r="E114" t="s">
        <v>66</v>
      </c>
      <c r="F114" s="3">
        <v>7</v>
      </c>
      <c r="G114" s="3" t="s">
        <v>910</v>
      </c>
      <c r="H114" s="3" t="s">
        <v>902</v>
      </c>
    </row>
    <row r="115" spans="1:8" x14ac:dyDescent="0.25">
      <c r="A115" t="s">
        <v>1012</v>
      </c>
      <c r="B115" t="str">
        <f t="shared" si="1"/>
        <v>93599</v>
      </c>
      <c r="C115">
        <v>93599</v>
      </c>
      <c r="D115" t="s">
        <v>62</v>
      </c>
      <c r="E115" t="s">
        <v>63</v>
      </c>
      <c r="F115" s="3">
        <v>7</v>
      </c>
      <c r="G115" s="3" t="s">
        <v>910</v>
      </c>
      <c r="H115" s="3" t="s">
        <v>902</v>
      </c>
    </row>
    <row r="116" spans="1:8" x14ac:dyDescent="0.25">
      <c r="A116" t="s">
        <v>1013</v>
      </c>
      <c r="B116" t="str">
        <f t="shared" si="1"/>
        <v>93667</v>
      </c>
      <c r="C116">
        <v>93667</v>
      </c>
      <c r="D116" t="s">
        <v>117</v>
      </c>
      <c r="E116" t="s">
        <v>35</v>
      </c>
      <c r="F116" s="3">
        <v>5</v>
      </c>
      <c r="G116" s="3" t="s">
        <v>916</v>
      </c>
      <c r="H116" s="3" t="s">
        <v>902</v>
      </c>
    </row>
    <row r="117" spans="1:8" x14ac:dyDescent="0.25">
      <c r="A117" t="s">
        <v>1014</v>
      </c>
      <c r="B117" t="str">
        <f t="shared" si="1"/>
        <v>80852</v>
      </c>
      <c r="C117">
        <v>80852</v>
      </c>
      <c r="D117" t="s">
        <v>98</v>
      </c>
      <c r="E117" t="s">
        <v>70</v>
      </c>
      <c r="F117" s="3">
        <v>9</v>
      </c>
      <c r="G117" s="3" t="s">
        <v>910</v>
      </c>
      <c r="H117" s="3" t="s">
        <v>902</v>
      </c>
    </row>
    <row r="118" spans="1:8" x14ac:dyDescent="0.25">
      <c r="A118" t="s">
        <v>1042</v>
      </c>
      <c r="B118" t="str">
        <f t="shared" si="1"/>
        <v>85541</v>
      </c>
      <c r="C118">
        <v>85541</v>
      </c>
      <c r="D118" t="s">
        <v>193</v>
      </c>
      <c r="E118" t="s">
        <v>95</v>
      </c>
      <c r="F118" s="3" t="s">
        <v>902</v>
      </c>
      <c r="G118" s="3" t="s">
        <v>949</v>
      </c>
      <c r="H118" s="3" t="s">
        <v>902</v>
      </c>
    </row>
    <row r="119" spans="1:8" x14ac:dyDescent="0.25">
      <c r="A119" t="s">
        <v>1015</v>
      </c>
      <c r="B119" t="str">
        <f t="shared" si="1"/>
        <v>93600</v>
      </c>
      <c r="C119">
        <v>93600</v>
      </c>
      <c r="D119" t="s">
        <v>178</v>
      </c>
      <c r="E119" t="s">
        <v>179</v>
      </c>
      <c r="F119" s="3">
        <v>6</v>
      </c>
      <c r="G119" s="3" t="s">
        <v>910</v>
      </c>
      <c r="H119" s="3" t="s">
        <v>902</v>
      </c>
    </row>
    <row r="120" spans="1:8" x14ac:dyDescent="0.25">
      <c r="A120" t="s">
        <v>1016</v>
      </c>
      <c r="B120" t="str">
        <f t="shared" si="1"/>
        <v>93756</v>
      </c>
      <c r="C120">
        <v>93756</v>
      </c>
      <c r="D120" t="s">
        <v>99</v>
      </c>
      <c r="E120" t="s">
        <v>100</v>
      </c>
      <c r="F120" s="3">
        <v>7</v>
      </c>
      <c r="G120" s="3" t="s">
        <v>910</v>
      </c>
      <c r="H120" s="3" t="s">
        <v>902</v>
      </c>
    </row>
    <row r="121" spans="1:8" x14ac:dyDescent="0.25">
      <c r="A121" t="s">
        <v>1017</v>
      </c>
      <c r="B121" t="str">
        <f t="shared" si="1"/>
        <v>93602</v>
      </c>
      <c r="C121">
        <v>93602</v>
      </c>
      <c r="D121" t="s">
        <v>194</v>
      </c>
      <c r="E121" t="s">
        <v>195</v>
      </c>
      <c r="F121" s="3">
        <v>10</v>
      </c>
      <c r="G121" s="3" t="s">
        <v>910</v>
      </c>
      <c r="H121" s="3" t="s">
        <v>902</v>
      </c>
    </row>
    <row r="122" spans="1:8" x14ac:dyDescent="0.25">
      <c r="A122" t="s">
        <v>1043</v>
      </c>
      <c r="B122" t="str">
        <f t="shared" si="1"/>
        <v>93603</v>
      </c>
      <c r="C122">
        <v>93603</v>
      </c>
      <c r="D122" t="s">
        <v>180</v>
      </c>
      <c r="E122" t="s">
        <v>60</v>
      </c>
      <c r="F122" s="3" t="s">
        <v>902</v>
      </c>
      <c r="G122" s="3" t="s">
        <v>949</v>
      </c>
      <c r="H122" s="3" t="s">
        <v>902</v>
      </c>
    </row>
    <row r="123" spans="1:8" x14ac:dyDescent="0.25">
      <c r="A123" t="s">
        <v>1018</v>
      </c>
      <c r="B123" t="str">
        <f t="shared" si="1"/>
        <v>93604</v>
      </c>
      <c r="C123">
        <v>93604</v>
      </c>
      <c r="D123" t="s">
        <v>64</v>
      </c>
      <c r="E123" t="s">
        <v>27</v>
      </c>
      <c r="F123" s="3">
        <v>10</v>
      </c>
      <c r="G123" s="3" t="s">
        <v>910</v>
      </c>
      <c r="H123" s="3" t="s">
        <v>902</v>
      </c>
    </row>
    <row r="124" spans="1:8" x14ac:dyDescent="0.25">
      <c r="A124" t="s">
        <v>1019</v>
      </c>
      <c r="B124" t="str">
        <f t="shared" si="1"/>
        <v>93601</v>
      </c>
      <c r="C124">
        <v>93601</v>
      </c>
      <c r="D124" t="s">
        <v>144</v>
      </c>
      <c r="E124" t="s">
        <v>145</v>
      </c>
      <c r="F124" s="3">
        <v>9</v>
      </c>
      <c r="G124" s="3" t="s">
        <v>910</v>
      </c>
      <c r="H124" s="3" t="s">
        <v>902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U5" sqref="U5"/>
    </sheetView>
  </sheetViews>
  <sheetFormatPr defaultRowHeight="15" x14ac:dyDescent="0.25"/>
  <cols>
    <col min="1" max="1" width="12.28515625" customWidth="1"/>
    <col min="2" max="2" width="11.42578125" bestFit="1" customWidth="1"/>
    <col min="3" max="3" width="7.140625" customWidth="1"/>
    <col min="4" max="4" width="7.42578125" style="3" customWidth="1"/>
    <col min="5" max="5" width="9.85546875" style="3" customWidth="1"/>
    <col min="6" max="6" width="8.42578125" style="3" customWidth="1"/>
    <col min="7" max="7" width="9.85546875" style="3" customWidth="1"/>
    <col min="8" max="8" width="10.7109375" style="3" customWidth="1"/>
    <col min="9" max="9" width="9.85546875" style="3" customWidth="1"/>
    <col min="10" max="10" width="7.5703125" style="3" customWidth="1"/>
    <col min="11" max="11" width="9.85546875" style="3" customWidth="1"/>
    <col min="12" max="12" width="11" style="3" customWidth="1"/>
    <col min="13" max="13" width="9.85546875" style="3" customWidth="1"/>
    <col min="14" max="14" width="12.5703125" style="3" customWidth="1"/>
    <col min="15" max="17" width="9.85546875" style="3" customWidth="1"/>
    <col min="18" max="18" width="5.85546875" style="3" customWidth="1"/>
    <col min="19" max="19" width="9.85546875" style="3" customWidth="1"/>
    <col min="20" max="20" width="9.85546875" customWidth="1"/>
    <col min="21" max="21" width="13" style="3" customWidth="1"/>
    <col min="22" max="22" width="9.85546875" customWidth="1"/>
  </cols>
  <sheetData>
    <row r="1" spans="1:22" s="6" customFormat="1" x14ac:dyDescent="0.25">
      <c r="A1" s="10" t="s">
        <v>0</v>
      </c>
      <c r="B1" s="10"/>
      <c r="C1" s="4"/>
      <c r="D1" s="5" t="s">
        <v>1</v>
      </c>
      <c r="E1" s="5" t="s">
        <v>1048</v>
      </c>
      <c r="F1" s="5" t="s">
        <v>2</v>
      </c>
      <c r="G1" s="5" t="s">
        <v>1048</v>
      </c>
      <c r="H1" s="5" t="s">
        <v>19</v>
      </c>
      <c r="I1" s="5" t="s">
        <v>1048</v>
      </c>
      <c r="J1" s="5" t="s">
        <v>3</v>
      </c>
      <c r="K1" s="5" t="s">
        <v>1048</v>
      </c>
      <c r="L1" s="5" t="s">
        <v>18</v>
      </c>
      <c r="M1" s="5" t="s">
        <v>1048</v>
      </c>
      <c r="N1" s="5" t="s">
        <v>4</v>
      </c>
      <c r="O1" s="5" t="s">
        <v>1048</v>
      </c>
      <c r="P1" s="5" t="s">
        <v>5</v>
      </c>
      <c r="Q1" s="5" t="s">
        <v>1048</v>
      </c>
      <c r="R1" s="5" t="s">
        <v>20</v>
      </c>
      <c r="S1" s="5" t="s">
        <v>1048</v>
      </c>
      <c r="T1" s="58" t="s">
        <v>1046</v>
      </c>
      <c r="U1" s="5" t="s">
        <v>1044</v>
      </c>
      <c r="V1" s="58" t="s">
        <v>1046</v>
      </c>
    </row>
    <row r="2" spans="1:22" s="6" customFormat="1" x14ac:dyDescent="0.25">
      <c r="A2" s="10" t="s">
        <v>21</v>
      </c>
      <c r="B2" s="4"/>
      <c r="C2" s="4"/>
      <c r="D2" s="5" t="s">
        <v>7</v>
      </c>
      <c r="E2" s="5"/>
      <c r="F2" s="5" t="s">
        <v>7</v>
      </c>
      <c r="G2" s="5"/>
      <c r="H2" s="5" t="s">
        <v>7</v>
      </c>
      <c r="I2" s="5"/>
      <c r="J2" s="5" t="s">
        <v>7</v>
      </c>
      <c r="K2" s="5"/>
      <c r="L2" s="5" t="s">
        <v>7</v>
      </c>
      <c r="M2" s="5"/>
      <c r="N2" s="5" t="s">
        <v>7</v>
      </c>
      <c r="O2" s="5"/>
      <c r="P2" s="5" t="s">
        <v>7</v>
      </c>
      <c r="Q2" s="5"/>
      <c r="R2" s="5" t="s">
        <v>7</v>
      </c>
      <c r="S2" s="5"/>
      <c r="T2" s="58" t="s">
        <v>1047</v>
      </c>
      <c r="U2" s="5" t="s">
        <v>1045</v>
      </c>
      <c r="V2" s="58" t="s">
        <v>1047</v>
      </c>
    </row>
    <row r="3" spans="1:22" s="9" customFormat="1" x14ac:dyDescent="0.25">
      <c r="A3" s="7" t="s">
        <v>9</v>
      </c>
      <c r="B3" s="7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57"/>
      <c r="U3" s="8"/>
      <c r="V3" s="57"/>
    </row>
    <row r="4" spans="1:22" s="2" customFormat="1" x14ac:dyDescent="0.25">
      <c r="A4" s="48" t="s">
        <v>26</v>
      </c>
      <c r="B4" s="48" t="s">
        <v>27</v>
      </c>
      <c r="C4" s="49">
        <v>93519</v>
      </c>
      <c r="D4" s="50">
        <f>VLOOKUP(C4,NERWY!$C$2:$F$400,4,0)</f>
        <v>10</v>
      </c>
      <c r="E4" s="50"/>
      <c r="F4" s="51">
        <f>VLOOKUP(C4,MIĘŚNIE!$C$2:$F$400,4,0)</f>
        <v>10</v>
      </c>
      <c r="G4" s="51"/>
      <c r="H4" s="51">
        <f>VLOOKUP(C4,KRĄŻENIE1!$C$2:$F$400,4,0)</f>
        <v>7</v>
      </c>
      <c r="I4" s="51"/>
      <c r="J4" s="51">
        <f>VLOOKUP(C4,ZMYSŁY!$C$2:$F$400,4,0)</f>
        <v>7</v>
      </c>
      <c r="K4" s="51"/>
      <c r="L4" s="51">
        <f>VLOOKUP(C4,KRĄŻENIE2!$C$2:$F$400,4,0)</f>
        <v>7</v>
      </c>
      <c r="M4" s="64"/>
      <c r="N4" s="51">
        <f>VLOOKUP(C4,ODDECHOWY!$C$2:$F$400,4,0)</f>
        <v>6</v>
      </c>
      <c r="O4" s="53"/>
      <c r="P4" s="51">
        <f>VLOOKUP(C4,MOCZOWY!$C$2:$F$400,4,0)</f>
        <v>9</v>
      </c>
      <c r="Q4" s="51"/>
      <c r="R4" s="51">
        <f>VLOOKUP(C4,KREW!$C$2:$F$400,4,0)</f>
        <v>9</v>
      </c>
      <c r="S4" s="64"/>
      <c r="T4" s="59">
        <f t="shared" ref="T4:T10" si="0">SUMIF(D4:R4,"&gt;5")</f>
        <v>65</v>
      </c>
      <c r="U4" s="51">
        <v>3</v>
      </c>
      <c r="V4" s="59">
        <f t="shared" ref="V4:V31" si="1">SUM(T4:U4)</f>
        <v>68</v>
      </c>
    </row>
    <row r="5" spans="1:22" s="2" customFormat="1" x14ac:dyDescent="0.25">
      <c r="A5" s="48" t="s">
        <v>28</v>
      </c>
      <c r="B5" s="48" t="s">
        <v>29</v>
      </c>
      <c r="C5" s="49">
        <v>93523</v>
      </c>
      <c r="D5" s="50">
        <f>VLOOKUP(C5,NERWY!$C$2:$F$400,4,0)</f>
        <v>10</v>
      </c>
      <c r="E5" s="50"/>
      <c r="F5" s="51">
        <f>VLOOKUP(C5,MIĘŚNIE!$C$2:$F$400,4,0)</f>
        <v>9</v>
      </c>
      <c r="G5" s="51"/>
      <c r="H5" s="51">
        <f>VLOOKUP(C5,KRĄŻENIE1!$C$2:$F$400,4,0)</f>
        <v>8</v>
      </c>
      <c r="I5" s="51"/>
      <c r="J5" s="51">
        <f>VLOOKUP(C5,ZMYSŁY!$C$2:$F$400,4,0)</f>
        <v>8</v>
      </c>
      <c r="K5" s="51"/>
      <c r="L5" s="51">
        <f>VLOOKUP(C5,KRĄŻENIE2!$C$2:$F$400,4,0)</f>
        <v>9</v>
      </c>
      <c r="M5" s="64"/>
      <c r="N5" s="51">
        <f>VLOOKUP(C5,ODDECHOWY!$C$2:$F$400,4,0)</f>
        <v>9</v>
      </c>
      <c r="O5" s="53"/>
      <c r="P5" s="51">
        <f>VLOOKUP(C5,MOCZOWY!$C$2:$F$400,4,0)</f>
        <v>10</v>
      </c>
      <c r="Q5" s="51"/>
      <c r="R5" s="51">
        <f>VLOOKUP(C5,KREW!$C$2:$F$400,4,0)</f>
        <v>9</v>
      </c>
      <c r="S5" s="64"/>
      <c r="T5" s="59">
        <f t="shared" si="0"/>
        <v>72</v>
      </c>
      <c r="U5" s="51">
        <v>0</v>
      </c>
      <c r="V5" s="59">
        <f t="shared" si="1"/>
        <v>72</v>
      </c>
    </row>
    <row r="6" spans="1:22" s="43" customFormat="1" x14ac:dyDescent="0.25">
      <c r="A6" s="61" t="s">
        <v>34</v>
      </c>
      <c r="B6" s="61" t="s">
        <v>35</v>
      </c>
      <c r="C6" s="55">
        <v>93538</v>
      </c>
      <c r="D6" s="59">
        <f>VLOOKUP(C6,NERWY!$C$2:$F$400,4,0)</f>
        <v>10</v>
      </c>
      <c r="E6" s="59"/>
      <c r="F6" s="74">
        <f>VLOOKUP(C6,MIĘŚNIE!$C$2:$F$400,4,0)</f>
        <v>9</v>
      </c>
      <c r="G6" s="74"/>
      <c r="H6" s="74">
        <f>VLOOKUP(C6,KRĄŻENIE1!$C$2:$F$400,4,0)</f>
        <v>9</v>
      </c>
      <c r="I6" s="74"/>
      <c r="J6" s="74">
        <f>VLOOKUP(C6,ZMYSŁY!$C$2:$F$400,4,0)</f>
        <v>7</v>
      </c>
      <c r="K6" s="74"/>
      <c r="L6" s="74">
        <f>VLOOKUP(C6,KRĄŻENIE2!$C$2:$F$400,4,0)</f>
        <v>8</v>
      </c>
      <c r="M6" s="75"/>
      <c r="N6" s="74">
        <f>VLOOKUP(C6,ODDECHOWY!$C$2:$F$400,4,0)</f>
        <v>9</v>
      </c>
      <c r="O6" s="76"/>
      <c r="P6" s="74">
        <f>VLOOKUP(C6,MOCZOWY!$C$2:$F$400,4,0)</f>
        <v>10</v>
      </c>
      <c r="Q6" s="74"/>
      <c r="R6" s="74">
        <f>VLOOKUP(C6,KREW!$C$2:$F$400,4,0)</f>
        <v>9</v>
      </c>
      <c r="S6" s="75"/>
      <c r="T6" s="59">
        <f t="shared" si="0"/>
        <v>71</v>
      </c>
      <c r="U6" s="74">
        <v>0</v>
      </c>
      <c r="V6" s="59">
        <f t="shared" si="1"/>
        <v>71</v>
      </c>
    </row>
    <row r="7" spans="1:22" s="77" customFormat="1" x14ac:dyDescent="0.25">
      <c r="A7" s="61" t="s">
        <v>38</v>
      </c>
      <c r="B7" s="61" t="s">
        <v>35</v>
      </c>
      <c r="C7" s="55">
        <v>93543</v>
      </c>
      <c r="D7" s="59">
        <f>VLOOKUP(C7,NERWY!$C$2:$F$400,4,0)</f>
        <v>10</v>
      </c>
      <c r="E7" s="59"/>
      <c r="F7" s="74">
        <f>VLOOKUP(C7,MIĘŚNIE!$C$2:$F$400,4,0)</f>
        <v>10</v>
      </c>
      <c r="G7" s="74"/>
      <c r="H7" s="74">
        <f>VLOOKUP(C7,KRĄŻENIE1!$C$2:$F$400,4,0)</f>
        <v>7</v>
      </c>
      <c r="I7" s="74"/>
      <c r="J7" s="74">
        <f>VLOOKUP(C7,ZMYSŁY!$C$2:$F$400,4,0)</f>
        <v>6</v>
      </c>
      <c r="K7" s="74"/>
      <c r="L7" s="74">
        <f>VLOOKUP(C7,KRĄŻENIE2!$C$2:$F$400,4,0)</f>
        <v>7</v>
      </c>
      <c r="M7" s="75"/>
      <c r="N7" s="74">
        <f>VLOOKUP(C7,ODDECHOWY!$C$2:$F$400,4,0)</f>
        <v>8</v>
      </c>
      <c r="O7" s="76"/>
      <c r="P7" s="74">
        <f>VLOOKUP(C7,MOCZOWY!$C$2:$F$400,4,0)</f>
        <v>9</v>
      </c>
      <c r="Q7" s="74"/>
      <c r="R7" s="74">
        <f>VLOOKUP(C7,KREW!$C$2:$F$400,4,0)</f>
        <v>9</v>
      </c>
      <c r="S7" s="75"/>
      <c r="T7" s="59">
        <f t="shared" si="0"/>
        <v>66</v>
      </c>
      <c r="U7" s="74">
        <v>2</v>
      </c>
      <c r="V7" s="59">
        <f t="shared" si="1"/>
        <v>68</v>
      </c>
    </row>
    <row r="8" spans="1:22" s="67" customFormat="1" x14ac:dyDescent="0.25">
      <c r="A8" s="48" t="s">
        <v>41</v>
      </c>
      <c r="B8" s="48" t="s">
        <v>42</v>
      </c>
      <c r="C8" s="49">
        <v>93550</v>
      </c>
      <c r="D8" s="50">
        <f>VLOOKUP(C8,NERWY!$C$2:$F$400,4,0)</f>
        <v>9</v>
      </c>
      <c r="E8" s="50"/>
      <c r="F8" s="51">
        <f>VLOOKUP(C8,MIĘŚNIE!$C$2:$F$400,4,0)</f>
        <v>8</v>
      </c>
      <c r="G8" s="51"/>
      <c r="H8" s="51">
        <f>VLOOKUP(C8,KRĄŻENIE1!$C$2:$F$400,4,0)</f>
        <v>7</v>
      </c>
      <c r="I8" s="51"/>
      <c r="J8" s="51">
        <f>VLOOKUP(C8,ZMYSŁY!$C$2:$F$400,4,0)</f>
        <v>6</v>
      </c>
      <c r="K8" s="51"/>
      <c r="L8" s="51">
        <f>VLOOKUP(C8,KRĄŻENIE2!$C$2:$F$400,4,0)</f>
        <v>6</v>
      </c>
      <c r="M8" s="64"/>
      <c r="N8" s="51">
        <f>VLOOKUP(C8,ODDECHOWY!$C$2:$F$400,4,0)</f>
        <v>7</v>
      </c>
      <c r="O8" s="53"/>
      <c r="P8" s="51">
        <f>VLOOKUP(C8,MOCZOWY!$C$2:$F$400,4,0)</f>
        <v>9</v>
      </c>
      <c r="Q8" s="51"/>
      <c r="R8" s="51">
        <f>VLOOKUP(C8,KREW!$C$2:$F$400,4,0)</f>
        <v>10</v>
      </c>
      <c r="S8" s="64"/>
      <c r="T8" s="50">
        <f t="shared" si="0"/>
        <v>62</v>
      </c>
      <c r="U8" s="51">
        <v>2</v>
      </c>
      <c r="V8" s="59">
        <f t="shared" si="1"/>
        <v>64</v>
      </c>
    </row>
    <row r="9" spans="1:22" s="77" customFormat="1" x14ac:dyDescent="0.25">
      <c r="A9" s="61" t="s">
        <v>47</v>
      </c>
      <c r="B9" s="61" t="s">
        <v>48</v>
      </c>
      <c r="C9" s="55">
        <v>93559</v>
      </c>
      <c r="D9" s="59">
        <f>VLOOKUP(C9,NERWY!$C$2:$F$400,4,0)</f>
        <v>10</v>
      </c>
      <c r="E9" s="59"/>
      <c r="F9" s="74">
        <f>VLOOKUP(C9,MIĘŚNIE!$C$2:$F$400,4,0)</f>
        <v>10</v>
      </c>
      <c r="G9" s="74"/>
      <c r="H9" s="74">
        <f>VLOOKUP(C9,KRĄŻENIE1!$C$2:$F$400,4,0)</f>
        <v>7</v>
      </c>
      <c r="I9" s="74"/>
      <c r="J9" s="74">
        <f>VLOOKUP(C9,ZMYSŁY!$C$2:$F$400,4,0)</f>
        <v>7</v>
      </c>
      <c r="K9" s="74"/>
      <c r="L9" s="74">
        <f>VLOOKUP(C9,KRĄŻENIE2!$C$2:$F$400,4,0)</f>
        <v>8</v>
      </c>
      <c r="M9" s="75"/>
      <c r="N9" s="74">
        <f>VLOOKUP(C9,ODDECHOWY!$C$2:$F$400,4,0)</f>
        <v>9</v>
      </c>
      <c r="O9" s="76"/>
      <c r="P9" s="74">
        <f>VLOOKUP(C9,MOCZOWY!$C$2:$F$400,4,0)</f>
        <v>10</v>
      </c>
      <c r="Q9" s="74"/>
      <c r="R9" s="74">
        <f>VLOOKUP(C9,KREW!$C$2:$F$400,4,0)</f>
        <v>9</v>
      </c>
      <c r="S9" s="75"/>
      <c r="T9" s="59">
        <f t="shared" si="0"/>
        <v>70</v>
      </c>
      <c r="U9" s="74">
        <v>3</v>
      </c>
      <c r="V9" s="59">
        <f t="shared" si="1"/>
        <v>73</v>
      </c>
    </row>
    <row r="10" spans="1:22" s="77" customFormat="1" x14ac:dyDescent="0.25">
      <c r="A10" s="55" t="s">
        <v>64</v>
      </c>
      <c r="B10" s="55" t="s">
        <v>27</v>
      </c>
      <c r="C10" s="55">
        <v>93604</v>
      </c>
      <c r="D10" s="59">
        <f>VLOOKUP(C10,NERWY!$C$2:$F$400,4,0)</f>
        <v>8</v>
      </c>
      <c r="E10" s="59"/>
      <c r="F10" s="74">
        <f>VLOOKUP(C10,MIĘŚNIE!$C$2:$F$400,4,0)</f>
        <v>7</v>
      </c>
      <c r="G10" s="74"/>
      <c r="H10" s="74">
        <f>VLOOKUP(C10,KRĄŻENIE1!$C$2:$F$400,4,0)</f>
        <v>7</v>
      </c>
      <c r="I10" s="74"/>
      <c r="J10" s="74">
        <f>VLOOKUP(C10,ZMYSŁY!$C$2:$F$400,4,0)</f>
        <v>9</v>
      </c>
      <c r="K10" s="74"/>
      <c r="L10" s="75">
        <f>VLOOKUP(C10,KRĄŻENIE2!$C$2:$F$400,4,0)</f>
        <v>4</v>
      </c>
      <c r="M10" s="76">
        <f>VLOOKUP(C10,KRĄŻENIE2PI!$C$2:$F$400,4,0)</f>
        <v>9</v>
      </c>
      <c r="N10" s="74">
        <f>VLOOKUP(C10,ODDECHOWY!$C$2:$F$400,4,0)</f>
        <v>10</v>
      </c>
      <c r="O10" s="76"/>
      <c r="P10" s="74">
        <f>VLOOKUP(C10,MOCZOWY!$C$2:$F$400,4,0)</f>
        <v>8</v>
      </c>
      <c r="Q10" s="74"/>
      <c r="R10" s="74">
        <f>VLOOKUP(C10,KREW!$C$2:$F$400,4,0)</f>
        <v>8</v>
      </c>
      <c r="S10" s="75"/>
      <c r="T10" s="68">
        <f t="shared" si="0"/>
        <v>66</v>
      </c>
      <c r="U10" s="75">
        <v>0</v>
      </c>
      <c r="V10" s="68">
        <f t="shared" si="1"/>
        <v>66</v>
      </c>
    </row>
    <row r="11" spans="1:22" s="9" customFormat="1" x14ac:dyDescent="0.25">
      <c r="A11" s="7" t="s">
        <v>10</v>
      </c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57"/>
      <c r="U11" s="8"/>
      <c r="V11" s="8"/>
    </row>
    <row r="12" spans="1:22" s="80" customFormat="1" x14ac:dyDescent="0.25">
      <c r="A12" s="78" t="s">
        <v>65</v>
      </c>
      <c r="B12" s="78" t="s">
        <v>66</v>
      </c>
      <c r="C12" s="55">
        <v>93509</v>
      </c>
      <c r="D12" s="59">
        <f>VLOOKUP(C12,NERWY!$C$2:$F$400,4,0)</f>
        <v>10</v>
      </c>
      <c r="E12" s="59"/>
      <c r="F12" s="74">
        <f>VLOOKUP(C12,MIĘŚNIE!$C$2:$F$400,4,0)</f>
        <v>6</v>
      </c>
      <c r="G12" s="74"/>
      <c r="H12" s="74">
        <f>VLOOKUP(C12,KRĄŻENIE1!$C$2:$F$400,4,0)</f>
        <v>9</v>
      </c>
      <c r="I12" s="74"/>
      <c r="J12" s="74">
        <f>VLOOKUP(C12,ZMYSŁY!$C$2:$F$400,4,0)</f>
        <v>7</v>
      </c>
      <c r="K12" s="74"/>
      <c r="L12" s="74">
        <f>VLOOKUP(C12,KRĄŻENIE2!$C$2:$F$400,4,0)</f>
        <v>9</v>
      </c>
      <c r="M12" s="75"/>
      <c r="N12" s="74">
        <f>VLOOKUP(C12,ODDECHOWY!$C$2:$F$400,4,0)</f>
        <v>6</v>
      </c>
      <c r="O12" s="76"/>
      <c r="P12" s="74">
        <f>VLOOKUP(C12,MOCZOWY!$C$2:$F$400,4,0)</f>
        <v>8</v>
      </c>
      <c r="Q12" s="74"/>
      <c r="R12" s="74">
        <f>VLOOKUP(C12,KREW!$C$2:$F$400,4,0)</f>
        <v>9</v>
      </c>
      <c r="S12" s="75"/>
      <c r="T12" s="59">
        <f t="shared" ref="T12:T18" si="2">SUMIF(D12:R12,"&gt;5")</f>
        <v>64</v>
      </c>
      <c r="U12" s="76">
        <v>2</v>
      </c>
      <c r="V12" s="59">
        <f t="shared" si="1"/>
        <v>66</v>
      </c>
    </row>
    <row r="13" spans="1:22" s="2" customFormat="1" x14ac:dyDescent="0.25">
      <c r="A13" s="55" t="s">
        <v>67</v>
      </c>
      <c r="B13" s="55" t="s">
        <v>68</v>
      </c>
      <c r="C13" s="55">
        <v>93512</v>
      </c>
      <c r="D13" s="50">
        <f>VLOOKUP(C13,NERWY!$C$2:$F$400,4,0)</f>
        <v>9</v>
      </c>
      <c r="E13" s="50"/>
      <c r="F13" s="51">
        <f>VLOOKUP(C13,MIĘŚNIE!$C$2:$F$400,4,0)</f>
        <v>9</v>
      </c>
      <c r="G13" s="51"/>
      <c r="H13" s="51">
        <f>VLOOKUP(C13,KRĄŻENIE1!$C$2:$F$400,4,0)</f>
        <v>7</v>
      </c>
      <c r="I13" s="51"/>
      <c r="J13" s="51">
        <f>VLOOKUP(C13,ZMYSŁY!$C$2:$F$400,4,0)</f>
        <v>8</v>
      </c>
      <c r="K13" s="51"/>
      <c r="L13" s="51">
        <f>VLOOKUP(C13,KRĄŻENIE2!$C$2:$F$400,4,0)</f>
        <v>8</v>
      </c>
      <c r="M13" s="64"/>
      <c r="N13" s="64">
        <f>VLOOKUP(C13,ODDECHOWY!$C$2:$F$400,4,0)</f>
        <v>4</v>
      </c>
      <c r="O13" s="53">
        <f>VLOOKUP(C13,ODDECHOWYPI!$C$2:$F$400,4,0)</f>
        <v>8</v>
      </c>
      <c r="P13" s="51">
        <f>VLOOKUP(C13,MOCZOWY!$C$2:$F$400,4,0)</f>
        <v>7</v>
      </c>
      <c r="Q13" s="51"/>
      <c r="R13" s="51">
        <f>VLOOKUP(C13,KREW!$C$2:$F$400,4,0)</f>
        <v>8</v>
      </c>
      <c r="S13" s="64"/>
      <c r="T13" s="68">
        <f t="shared" si="2"/>
        <v>64</v>
      </c>
      <c r="U13" s="64">
        <v>0</v>
      </c>
      <c r="V13" s="65">
        <f t="shared" si="1"/>
        <v>64</v>
      </c>
    </row>
    <row r="14" spans="1:22" s="67" customFormat="1" x14ac:dyDescent="0.25">
      <c r="A14" s="55" t="s">
        <v>71</v>
      </c>
      <c r="B14" s="55" t="s">
        <v>72</v>
      </c>
      <c r="C14" s="55">
        <v>93528</v>
      </c>
      <c r="D14" s="50">
        <f>VLOOKUP(C14,NERWY!$C$2:$F$400,4,0)</f>
        <v>9</v>
      </c>
      <c r="E14" s="50"/>
      <c r="F14" s="51">
        <f>VLOOKUP(C14,MIĘŚNIE!$C$2:$F$400,4,0)</f>
        <v>10</v>
      </c>
      <c r="G14" s="51"/>
      <c r="H14" s="51">
        <f>VLOOKUP(C14,KRĄŻENIE1!$C$2:$F$400,4,0)</f>
        <v>6</v>
      </c>
      <c r="I14" s="51"/>
      <c r="J14" s="51">
        <f>VLOOKUP(C14,ZMYSŁY!$C$2:$F$400,4,0)</f>
        <v>8</v>
      </c>
      <c r="K14" s="51"/>
      <c r="L14" s="51">
        <f>VLOOKUP(C14,KRĄŻENIE2!$C$2:$F$400,4,0)</f>
        <v>8</v>
      </c>
      <c r="M14" s="64"/>
      <c r="N14" s="51">
        <f>VLOOKUP(C14,ODDECHOWY!$C$2:$F$400,4,0)</f>
        <v>6</v>
      </c>
      <c r="O14" s="53"/>
      <c r="P14" s="51">
        <f>VLOOKUP(C14,MOCZOWY!$C$2:$F$400,4,0)</f>
        <v>9</v>
      </c>
      <c r="Q14" s="51"/>
      <c r="R14" s="51">
        <f>VLOOKUP(C14,KREW!$C$2:$F$400,4,0)</f>
        <v>7</v>
      </c>
      <c r="S14" s="64"/>
      <c r="T14" s="50">
        <f t="shared" si="2"/>
        <v>63</v>
      </c>
      <c r="U14" s="53">
        <v>2</v>
      </c>
      <c r="V14" s="59">
        <f t="shared" si="1"/>
        <v>65</v>
      </c>
    </row>
    <row r="15" spans="1:22" s="77" customFormat="1" x14ac:dyDescent="0.25">
      <c r="A15" s="55" t="s">
        <v>43</v>
      </c>
      <c r="B15" s="55" t="s">
        <v>44</v>
      </c>
      <c r="C15" s="55">
        <v>93552</v>
      </c>
      <c r="D15" s="59">
        <f>VLOOKUP(C15,NERWY!$C$2:$F$400,4,0)</f>
        <v>10</v>
      </c>
      <c r="E15" s="59"/>
      <c r="F15" s="74">
        <f>VLOOKUP(C15,MIĘŚNIE!$C$2:$F$400,4,0)</f>
        <v>10</v>
      </c>
      <c r="G15" s="74"/>
      <c r="H15" s="75">
        <f>VLOOKUP(C15,KRĄŻENIE1!$C$2:$F$400,4,0)</f>
        <v>5</v>
      </c>
      <c r="I15" s="74">
        <f>VLOOKUP(C15,KRĄŻENIE1PI!$C$2:$F$400,4,0)</f>
        <v>9</v>
      </c>
      <c r="J15" s="74">
        <f>VLOOKUP(C15,ZMYSŁY!$C$2:$F$400,4,0)</f>
        <v>8</v>
      </c>
      <c r="K15" s="74"/>
      <c r="L15" s="74">
        <f>VLOOKUP(C15,KRĄŻENIE2!$C$2:$F$400,4,0)</f>
        <v>6</v>
      </c>
      <c r="M15" s="75"/>
      <c r="N15" s="74">
        <f>VLOOKUP(C15,ODDECHOWY!$C$2:$F$400,4,0)</f>
        <v>9</v>
      </c>
      <c r="O15" s="76"/>
      <c r="P15" s="74">
        <f>VLOOKUP(C15,MOCZOWY!$C$2:$F$400,4,0)</f>
        <v>9</v>
      </c>
      <c r="Q15" s="74"/>
      <c r="R15" s="74">
        <f>VLOOKUP(C15,KREW!$C$2:$F$400,4,0)</f>
        <v>8</v>
      </c>
      <c r="S15" s="75"/>
      <c r="T15" s="68">
        <f t="shared" si="2"/>
        <v>69</v>
      </c>
      <c r="U15" s="75">
        <v>3</v>
      </c>
      <c r="V15" s="68">
        <f t="shared" si="1"/>
        <v>72</v>
      </c>
    </row>
    <row r="16" spans="1:22" s="77" customFormat="1" x14ac:dyDescent="0.25">
      <c r="A16" s="55" t="s">
        <v>49</v>
      </c>
      <c r="B16" s="55" t="s">
        <v>50</v>
      </c>
      <c r="C16" s="55">
        <v>93562</v>
      </c>
      <c r="D16" s="59">
        <f>VLOOKUP(C16,NERWY!$C$2:$F$400,4,0)</f>
        <v>10</v>
      </c>
      <c r="E16" s="59"/>
      <c r="F16" s="74">
        <f>VLOOKUP(C16,MIĘŚNIE!$C$2:$F$400,4,0)</f>
        <v>10</v>
      </c>
      <c r="G16" s="74"/>
      <c r="H16" s="74">
        <f>VLOOKUP(C16,KRĄŻENIE1!$C$2:$F$400,4,0)</f>
        <v>6</v>
      </c>
      <c r="I16" s="74"/>
      <c r="J16" s="74">
        <f>VLOOKUP(C16,ZMYSŁY!$C$2:$F$400,4,0)</f>
        <v>7</v>
      </c>
      <c r="K16" s="74"/>
      <c r="L16" s="74">
        <f>VLOOKUP(C16,KRĄŻENIE2!$C$2:$F$400,4,0)</f>
        <v>8</v>
      </c>
      <c r="M16" s="75"/>
      <c r="N16" s="75">
        <f>VLOOKUP(C16,ODDECHOWY!$C$2:$F$400,4,0)</f>
        <v>5</v>
      </c>
      <c r="O16" s="76">
        <f>VLOOKUP(C16,ODDECHOWYPI!$C$2:$F$400,4,0)</f>
        <v>8</v>
      </c>
      <c r="P16" s="74">
        <f>VLOOKUP(C16,MOCZOWY!$C$2:$F$400,4,0)</f>
        <v>8</v>
      </c>
      <c r="Q16" s="74"/>
      <c r="R16" s="74">
        <f>VLOOKUP(C16,KREW!$C$2:$F$400,4,0)</f>
        <v>7</v>
      </c>
      <c r="S16" s="75"/>
      <c r="T16" s="68">
        <f t="shared" si="2"/>
        <v>64</v>
      </c>
      <c r="U16" s="75">
        <v>3</v>
      </c>
      <c r="V16" s="68">
        <f t="shared" si="1"/>
        <v>67</v>
      </c>
    </row>
    <row r="17" spans="1:22" s="2" customFormat="1" x14ac:dyDescent="0.25">
      <c r="A17" s="55" t="s">
        <v>56</v>
      </c>
      <c r="B17" s="55" t="s">
        <v>42</v>
      </c>
      <c r="C17" s="55">
        <v>93581</v>
      </c>
      <c r="D17" s="50">
        <f>VLOOKUP(C17,NERWY!$C$2:$F$400,4,0)</f>
        <v>10</v>
      </c>
      <c r="E17" s="50"/>
      <c r="F17" s="51">
        <f>VLOOKUP(C17,MIĘŚNIE!$C$2:$F$400,4,0)</f>
        <v>10</v>
      </c>
      <c r="G17" s="51"/>
      <c r="H17" s="51">
        <f>VLOOKUP(C17,KRĄŻENIE1!$C$2:$F$400,4,0)</f>
        <v>7</v>
      </c>
      <c r="I17" s="51"/>
      <c r="J17" s="51">
        <f>VLOOKUP(C17,ZMYSŁY!$C$2:$F$400,4,0)</f>
        <v>8</v>
      </c>
      <c r="K17" s="51"/>
      <c r="L17" s="51">
        <f>VLOOKUP(C17,KRĄŻENIE2!$C$2:$F$400,4,0)</f>
        <v>6</v>
      </c>
      <c r="M17" s="64"/>
      <c r="N17" s="51">
        <f>VLOOKUP(C17,ODDECHOWY!$C$2:$F$400,4,0)</f>
        <v>10</v>
      </c>
      <c r="O17" s="53"/>
      <c r="P17" s="51">
        <f>VLOOKUP(C17,MOCZOWY!$C$2:$F$400,4,0)</f>
        <v>10</v>
      </c>
      <c r="Q17" s="51"/>
      <c r="R17" s="51">
        <f>VLOOKUP(C17,KREW!$C$2:$F$400,4,0)</f>
        <v>8</v>
      </c>
      <c r="S17" s="64"/>
      <c r="T17" s="59">
        <f t="shared" si="2"/>
        <v>69</v>
      </c>
      <c r="U17" s="53">
        <v>0</v>
      </c>
      <c r="V17" s="59">
        <f t="shared" si="1"/>
        <v>69</v>
      </c>
    </row>
    <row r="18" spans="1:22" s="77" customFormat="1" x14ac:dyDescent="0.25">
      <c r="A18" s="78" t="s">
        <v>61</v>
      </c>
      <c r="B18" s="78" t="s">
        <v>27</v>
      </c>
      <c r="C18" s="55">
        <v>93597</v>
      </c>
      <c r="D18" s="59">
        <f>VLOOKUP(C18,NERWY!$C$2:$F$400,4,0)</f>
        <v>10</v>
      </c>
      <c r="E18" s="59"/>
      <c r="F18" s="74">
        <f>VLOOKUP(C18,MIĘŚNIE!$C$2:$F$400,4,0)</f>
        <v>8</v>
      </c>
      <c r="G18" s="74"/>
      <c r="H18" s="74">
        <f>VLOOKUP(C18,KRĄŻENIE1!$C$2:$F$400,4,0)</f>
        <v>8</v>
      </c>
      <c r="I18" s="74"/>
      <c r="J18" s="74">
        <f>VLOOKUP(C18,ZMYSŁY!$C$2:$F$400,4,0)</f>
        <v>6</v>
      </c>
      <c r="K18" s="74"/>
      <c r="L18" s="74">
        <f>VLOOKUP(C18,KRĄŻENIE2!$C$2:$F$400,4,0)</f>
        <v>9</v>
      </c>
      <c r="M18" s="75"/>
      <c r="N18" s="74">
        <f>VLOOKUP(C18,ODDECHOWY!$C$2:$F$400,4,0)</f>
        <v>8</v>
      </c>
      <c r="O18" s="76"/>
      <c r="P18" s="74">
        <f>VLOOKUP(C18,MOCZOWY!$C$2:$F$400,4,0)</f>
        <v>10</v>
      </c>
      <c r="Q18" s="74"/>
      <c r="R18" s="74">
        <f>VLOOKUP(C18,KREW!$C$2:$F$400,4,0)</f>
        <v>10</v>
      </c>
      <c r="S18" s="75"/>
      <c r="T18" s="59">
        <f t="shared" si="2"/>
        <v>69</v>
      </c>
      <c r="U18" s="76">
        <v>0</v>
      </c>
      <c r="V18" s="59">
        <f t="shared" si="1"/>
        <v>69</v>
      </c>
    </row>
    <row r="19" spans="1:22" s="9" customFormat="1" x14ac:dyDescent="0.25">
      <c r="A19" s="7" t="s">
        <v>11</v>
      </c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57"/>
      <c r="U19" s="8"/>
      <c r="V19" s="8"/>
    </row>
    <row r="20" spans="1:22" s="43" customFormat="1" x14ac:dyDescent="0.25">
      <c r="A20" s="55" t="s">
        <v>74</v>
      </c>
      <c r="B20" s="55" t="s">
        <v>42</v>
      </c>
      <c r="C20" s="55">
        <v>93535</v>
      </c>
      <c r="D20" s="59">
        <f>VLOOKUP(C20,NERWY!$C$2:$F$400,4,0)</f>
        <v>10</v>
      </c>
      <c r="E20" s="59"/>
      <c r="F20" s="74">
        <f>VLOOKUP(C20,MIĘŚNIE!$C$2:$F$400,4,0)</f>
        <v>10</v>
      </c>
      <c r="G20" s="74"/>
      <c r="H20" s="74">
        <f>VLOOKUP(C20,KRĄŻENIE1!$C$2:$F$400,4,0)</f>
        <v>9</v>
      </c>
      <c r="I20" s="74"/>
      <c r="J20" s="74">
        <f>VLOOKUP(C20,ZMYSŁY!$C$2:$F$400,4,0)</f>
        <v>9</v>
      </c>
      <c r="K20" s="74"/>
      <c r="L20" s="74">
        <f>VLOOKUP(C20,KRĄŻENIE2!$C$2:$F$400,4,0)</f>
        <v>8</v>
      </c>
      <c r="M20" s="75"/>
      <c r="N20" s="74">
        <f>VLOOKUP(C20,ODDECHOWY!$C$2:$F$400,4,0)</f>
        <v>10</v>
      </c>
      <c r="O20" s="76"/>
      <c r="P20" s="74">
        <f>VLOOKUP(C20,MOCZOWY!$C$2:$F$400,4,0)</f>
        <v>8</v>
      </c>
      <c r="Q20" s="74"/>
      <c r="R20" s="74">
        <f>VLOOKUP(C20,KREW!$C$2:$F$400,4,0)</f>
        <v>9</v>
      </c>
      <c r="S20" s="75"/>
      <c r="T20" s="59">
        <f t="shared" ref="T20:T27" si="3">SUMIF(D20:R20,"&gt;5")</f>
        <v>73</v>
      </c>
      <c r="U20" s="74">
        <v>0</v>
      </c>
      <c r="V20" s="59">
        <f t="shared" si="1"/>
        <v>73</v>
      </c>
    </row>
    <row r="21" spans="1:22" s="43" customFormat="1" x14ac:dyDescent="0.25">
      <c r="A21" s="55" t="s">
        <v>82</v>
      </c>
      <c r="B21" s="55" t="s">
        <v>70</v>
      </c>
      <c r="C21" s="55">
        <v>93643</v>
      </c>
      <c r="D21" s="59">
        <f>VLOOKUP(C21,NERWY!$C$2:$F$400,4,0)</f>
        <v>9</v>
      </c>
      <c r="E21" s="59"/>
      <c r="F21" s="74">
        <f>VLOOKUP(C21,MIĘŚNIE!$C$2:$F$400,4,0)</f>
        <v>9</v>
      </c>
      <c r="G21" s="74"/>
      <c r="H21" s="74">
        <f>VLOOKUP(C21,KRĄŻENIE1!$C$2:$F$400,4,0)</f>
        <v>8</v>
      </c>
      <c r="I21" s="74"/>
      <c r="J21" s="74">
        <f>VLOOKUP(C21,ZMYSŁY!$C$2:$F$400,4,0)</f>
        <v>8</v>
      </c>
      <c r="K21" s="74"/>
      <c r="L21" s="74">
        <f>VLOOKUP(C21,KRĄŻENIE2!$C$2:$F$400,4,0)</f>
        <v>8</v>
      </c>
      <c r="M21" s="75"/>
      <c r="N21" s="74">
        <f>VLOOKUP(C21,ODDECHOWY!$C$2:$F$400,4,0)</f>
        <v>9</v>
      </c>
      <c r="O21" s="76"/>
      <c r="P21" s="74">
        <f>VLOOKUP(C21,MOCZOWY!$C$2:$F$400,4,0)</f>
        <v>9</v>
      </c>
      <c r="Q21" s="74"/>
      <c r="R21" s="74">
        <f>VLOOKUP(C21,KREW!$C$2:$F$400,4,0)</f>
        <v>10</v>
      </c>
      <c r="S21" s="75"/>
      <c r="T21" s="59">
        <f t="shared" si="3"/>
        <v>70</v>
      </c>
      <c r="U21" s="74">
        <v>0</v>
      </c>
      <c r="V21" s="59">
        <f t="shared" si="1"/>
        <v>70</v>
      </c>
    </row>
    <row r="22" spans="1:22" s="77" customFormat="1" x14ac:dyDescent="0.25">
      <c r="A22" s="55" t="s">
        <v>87</v>
      </c>
      <c r="B22" s="55" t="s">
        <v>27</v>
      </c>
      <c r="C22" s="55">
        <v>93570</v>
      </c>
      <c r="D22" s="59">
        <f>VLOOKUP(C22,NERWY!$C$2:$F$400,4,0)</f>
        <v>9</v>
      </c>
      <c r="E22" s="59"/>
      <c r="F22" s="74">
        <f>VLOOKUP(C22,MIĘŚNIE!$C$2:$F$400,4,0)</f>
        <v>8</v>
      </c>
      <c r="G22" s="74"/>
      <c r="H22" s="75">
        <f>VLOOKUP(C22,KRĄŻENIE1!$C$2:$F$400,4,0)</f>
        <v>5</v>
      </c>
      <c r="I22" s="74">
        <f>VLOOKUP(C22,KRĄŻENIE1PI!$C$2:$F$400,4,0)</f>
        <v>8</v>
      </c>
      <c r="J22" s="74">
        <f>VLOOKUP(C22,ZMYSŁY!$C$2:$F$400,4,0)</f>
        <v>6</v>
      </c>
      <c r="K22" s="74"/>
      <c r="L22" s="74">
        <f>VLOOKUP(C22,KRĄŻENIE2!$C$2:$F$400,4,0)</f>
        <v>8</v>
      </c>
      <c r="M22" s="75"/>
      <c r="N22" s="74">
        <f>VLOOKUP(C22,ODDECHOWY!$C$2:$F$400,4,0)</f>
        <v>8</v>
      </c>
      <c r="O22" s="76"/>
      <c r="P22" s="74">
        <f>VLOOKUP(C22,MOCZOWY!$C$2:$F$400,4,0)</f>
        <v>9</v>
      </c>
      <c r="Q22" s="74"/>
      <c r="R22" s="74">
        <f>VLOOKUP(C22,KREW!$C$2:$F$400,4,0)</f>
        <v>8</v>
      </c>
      <c r="S22" s="75"/>
      <c r="T22" s="68">
        <f t="shared" si="3"/>
        <v>64</v>
      </c>
      <c r="U22" s="75">
        <v>2</v>
      </c>
      <c r="V22" s="68">
        <f t="shared" si="1"/>
        <v>66</v>
      </c>
    </row>
    <row r="23" spans="1:22" s="43" customFormat="1" x14ac:dyDescent="0.25">
      <c r="A23" s="55" t="s">
        <v>88</v>
      </c>
      <c r="B23" s="55" t="s">
        <v>35</v>
      </c>
      <c r="C23" s="55">
        <v>93576</v>
      </c>
      <c r="D23" s="59">
        <f>VLOOKUP(C23,NERWY!$C$2:$F$400,4,0)</f>
        <v>10</v>
      </c>
      <c r="E23" s="59"/>
      <c r="F23" s="74">
        <f>VLOOKUP(C23,MIĘŚNIE!$C$2:$F$400,4,0)</f>
        <v>9</v>
      </c>
      <c r="G23" s="74"/>
      <c r="H23" s="74">
        <f>VLOOKUP(C23,KRĄŻENIE1!$C$2:$F$400,4,0)</f>
        <v>9</v>
      </c>
      <c r="I23" s="74"/>
      <c r="J23" s="74">
        <f>VLOOKUP(C23,ZMYSŁY!$C$2:$F$400,4,0)</f>
        <v>7</v>
      </c>
      <c r="K23" s="74"/>
      <c r="L23" s="74">
        <f>VLOOKUP(C23,KRĄŻENIE2!$C$2:$F$400,4,0)</f>
        <v>8</v>
      </c>
      <c r="M23" s="75"/>
      <c r="N23" s="74">
        <f>VLOOKUP(C23,ODDECHOWY!$C$2:$F$400,4,0)</f>
        <v>9</v>
      </c>
      <c r="O23" s="76"/>
      <c r="P23" s="74">
        <f>VLOOKUP(C23,MOCZOWY!$C$2:$F$400,4,0)</f>
        <v>9</v>
      </c>
      <c r="Q23" s="74"/>
      <c r="R23" s="74">
        <f>VLOOKUP(C23,KREW!$C$2:$F$400,4,0)</f>
        <v>10</v>
      </c>
      <c r="S23" s="75"/>
      <c r="T23" s="59">
        <f t="shared" si="3"/>
        <v>71</v>
      </c>
      <c r="U23" s="74">
        <v>2</v>
      </c>
      <c r="V23" s="59">
        <f t="shared" si="1"/>
        <v>73</v>
      </c>
    </row>
    <row r="24" spans="1:22" s="43" customFormat="1" x14ac:dyDescent="0.25">
      <c r="A24" s="55" t="s">
        <v>91</v>
      </c>
      <c r="B24" s="55" t="s">
        <v>40</v>
      </c>
      <c r="C24" s="55">
        <v>93579</v>
      </c>
      <c r="D24" s="59">
        <f>VLOOKUP(C24,NERWY!$C$2:$F$400,4,0)</f>
        <v>10</v>
      </c>
      <c r="E24" s="59"/>
      <c r="F24" s="74">
        <f>VLOOKUP(C24,MIĘŚNIE!$C$2:$F$400,4,0)</f>
        <v>9</v>
      </c>
      <c r="G24" s="74"/>
      <c r="H24" s="74">
        <f>VLOOKUP(C24,KRĄŻENIE1!$C$2:$F$400,4,0)</f>
        <v>7</v>
      </c>
      <c r="I24" s="74"/>
      <c r="J24" s="74">
        <f>VLOOKUP(C24,ZMYSŁY!$C$2:$F$400,4,0)</f>
        <v>9</v>
      </c>
      <c r="K24" s="74"/>
      <c r="L24" s="74">
        <f>VLOOKUP(C24,KRĄŻENIE2!$C$2:$F$400,4,0)</f>
        <v>8</v>
      </c>
      <c r="M24" s="75"/>
      <c r="N24" s="74">
        <f>VLOOKUP(C24,ODDECHOWY!$C$2:$F$400,4,0)</f>
        <v>8</v>
      </c>
      <c r="O24" s="76"/>
      <c r="P24" s="74">
        <f>VLOOKUP(C24,MOCZOWY!$C$2:$F$400,4,0)</f>
        <v>9</v>
      </c>
      <c r="Q24" s="74"/>
      <c r="R24" s="74">
        <f>VLOOKUP(C24,KREW!$C$2:$F$400,4,0)</f>
        <v>6</v>
      </c>
      <c r="S24" s="75"/>
      <c r="T24" s="59">
        <f t="shared" si="3"/>
        <v>66</v>
      </c>
      <c r="U24" s="74">
        <v>2</v>
      </c>
      <c r="V24" s="59">
        <f t="shared" si="1"/>
        <v>68</v>
      </c>
    </row>
    <row r="25" spans="1:22" s="43" customFormat="1" x14ac:dyDescent="0.25">
      <c r="A25" s="55" t="s">
        <v>92</v>
      </c>
      <c r="B25" s="55" t="s">
        <v>93</v>
      </c>
      <c r="C25" s="55">
        <v>93583</v>
      </c>
      <c r="D25" s="59">
        <f>VLOOKUP(C25,NERWY!$C$2:$F$400,4,0)</f>
        <v>10</v>
      </c>
      <c r="E25" s="59"/>
      <c r="F25" s="74">
        <f>VLOOKUP(C25,MIĘŚNIE!$C$2:$F$400,4,0)</f>
        <v>10</v>
      </c>
      <c r="G25" s="74"/>
      <c r="H25" s="74">
        <f>VLOOKUP(C25,KRĄŻENIE1!$C$2:$F$400,4,0)</f>
        <v>8</v>
      </c>
      <c r="I25" s="74"/>
      <c r="J25" s="74">
        <f>VLOOKUP(C25,ZMYSŁY!$C$2:$F$400,4,0)</f>
        <v>7</v>
      </c>
      <c r="K25" s="74"/>
      <c r="L25" s="74">
        <f>VLOOKUP(C25,KRĄŻENIE2!$C$2:$F$400,4,0)</f>
        <v>7</v>
      </c>
      <c r="M25" s="75"/>
      <c r="N25" s="74">
        <f>VLOOKUP(C25,ODDECHOWY!$C$2:$F$400,4,0)</f>
        <v>9</v>
      </c>
      <c r="O25" s="76"/>
      <c r="P25" s="74">
        <f>VLOOKUP(C25,MOCZOWY!$C$2:$F$400,4,0)</f>
        <v>10</v>
      </c>
      <c r="Q25" s="74"/>
      <c r="R25" s="74">
        <f>VLOOKUP(C25,KREW!$C$2:$F$400,4,0)</f>
        <v>9</v>
      </c>
      <c r="S25" s="75"/>
      <c r="T25" s="59">
        <f t="shared" si="3"/>
        <v>70</v>
      </c>
      <c r="U25" s="74">
        <v>0</v>
      </c>
      <c r="V25" s="59">
        <f t="shared" si="1"/>
        <v>70</v>
      </c>
    </row>
    <row r="26" spans="1:22" s="80" customFormat="1" x14ac:dyDescent="0.25">
      <c r="A26" s="78" t="s">
        <v>94</v>
      </c>
      <c r="B26" s="78" t="s">
        <v>95</v>
      </c>
      <c r="C26" s="79">
        <v>87302</v>
      </c>
      <c r="D26" s="81">
        <f>VLOOKUP(C26,NERWY!$C$2:$F$400,4,0)</f>
        <v>9</v>
      </c>
      <c r="E26" s="81"/>
      <c r="F26" s="76">
        <f>VLOOKUP(C26,MIĘŚNIE!$C$2:$F$400,4,0)</f>
        <v>9</v>
      </c>
      <c r="G26" s="76"/>
      <c r="H26" s="76">
        <f>VLOOKUP(C26,KRĄŻENIE1!$C$2:$F$400,4,0)</f>
        <v>8</v>
      </c>
      <c r="I26" s="76"/>
      <c r="J26" s="75">
        <f>VLOOKUP(C26,ZMYSŁY!$C$2:$F$400,4,0)</f>
        <v>4</v>
      </c>
      <c r="K26" s="76">
        <f>VLOOKUP(C26,ZMYSŁYPI!$C$2:$F$400,4,0)</f>
        <v>8</v>
      </c>
      <c r="L26" s="76">
        <f>VLOOKUP(C26,KRĄŻENIE2!$C$2:$F$400,4,0)</f>
        <v>8</v>
      </c>
      <c r="M26" s="75"/>
      <c r="N26" s="76">
        <f>VLOOKUP(C26,ODDECHOWY!$C$2:$F$400,4,0)</f>
        <v>10</v>
      </c>
      <c r="O26" s="76"/>
      <c r="P26" s="76">
        <f>VLOOKUP(C26,MOCZOWY!$C$2:$F$400,4,0)</f>
        <v>9</v>
      </c>
      <c r="Q26" s="74"/>
      <c r="R26" s="76">
        <f>VLOOKUP(C26,KREW!$C$2:$F$400,4,0)</f>
        <v>9</v>
      </c>
      <c r="S26" s="75"/>
      <c r="T26" s="68">
        <f t="shared" si="3"/>
        <v>70</v>
      </c>
      <c r="U26" s="75">
        <v>2</v>
      </c>
      <c r="V26" s="68">
        <f t="shared" si="1"/>
        <v>72</v>
      </c>
    </row>
    <row r="27" spans="1:22" s="80" customFormat="1" x14ac:dyDescent="0.25">
      <c r="A27" s="78" t="s">
        <v>96</v>
      </c>
      <c r="B27" s="78" t="s">
        <v>60</v>
      </c>
      <c r="C27" s="79">
        <v>93589</v>
      </c>
      <c r="D27" s="81">
        <f>VLOOKUP(C27,NERWY!$C$2:$F$400,4,0)</f>
        <v>10</v>
      </c>
      <c r="E27" s="81"/>
      <c r="F27" s="76">
        <f>VLOOKUP(C27,MIĘŚNIE!$C$2:$F$400,4,0)</f>
        <v>9</v>
      </c>
      <c r="G27" s="76"/>
      <c r="H27" s="75">
        <f>VLOOKUP(C27,KRĄŻENIE1!$C$2:$F$400,4,0)</f>
        <v>5</v>
      </c>
      <c r="I27" s="76">
        <f>VLOOKUP(C27,KRĄŻENIE1PI!$C$2:$F$400,4,0)</f>
        <v>9</v>
      </c>
      <c r="J27" s="76">
        <f>VLOOKUP(C27,ZMYSŁY!$C$2:$F$400,4,0)</f>
        <v>6</v>
      </c>
      <c r="K27" s="76"/>
      <c r="L27" s="76">
        <f>VLOOKUP(C27,KRĄŻENIE2!$C$2:$F$400,4,0)</f>
        <v>8</v>
      </c>
      <c r="M27" s="75"/>
      <c r="N27" s="76">
        <f>VLOOKUP(C27,ODDECHOWY!$C$2:$F$400,4,0)</f>
        <v>10</v>
      </c>
      <c r="O27" s="76"/>
      <c r="P27" s="76">
        <f>VLOOKUP(C27,MOCZOWY!$C$2:$F$400,4,0)</f>
        <v>9</v>
      </c>
      <c r="Q27" s="74"/>
      <c r="R27" s="76">
        <f>VLOOKUP(C27,KREW!$C$2:$F$400,4,0)</f>
        <v>9</v>
      </c>
      <c r="S27" s="75"/>
      <c r="T27" s="68">
        <f t="shared" si="3"/>
        <v>70</v>
      </c>
      <c r="U27" s="75">
        <v>0</v>
      </c>
      <c r="V27" s="68">
        <f t="shared" si="1"/>
        <v>70</v>
      </c>
    </row>
    <row r="28" spans="1:22" s="9" customFormat="1" x14ac:dyDescent="0.25">
      <c r="A28" s="7" t="s">
        <v>12</v>
      </c>
      <c r="B28" s="7"/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57"/>
      <c r="U28" s="8"/>
      <c r="V28" s="8"/>
    </row>
    <row r="29" spans="1:22" s="43" customFormat="1" x14ac:dyDescent="0.25">
      <c r="A29" s="61" t="s">
        <v>104</v>
      </c>
      <c r="B29" s="61" t="s">
        <v>23</v>
      </c>
      <c r="C29" s="55">
        <v>93526</v>
      </c>
      <c r="D29" s="59">
        <f>VLOOKUP(C29,NERWY!$C$2:$F$400,4,0)</f>
        <v>10</v>
      </c>
      <c r="E29" s="59"/>
      <c r="F29" s="74">
        <f>VLOOKUP(C29,MIĘŚNIE!$C$2:$F$400,4,0)</f>
        <v>10</v>
      </c>
      <c r="G29" s="74"/>
      <c r="H29" s="74">
        <f>VLOOKUP(C29,KRĄŻENIE1!$C$2:$F$400,4,0)</f>
        <v>7</v>
      </c>
      <c r="I29" s="74"/>
      <c r="J29" s="74">
        <f>VLOOKUP(C29,ZMYSŁY!$C$2:$F$400,4,0)</f>
        <v>9</v>
      </c>
      <c r="K29" s="74"/>
      <c r="L29" s="74">
        <f>VLOOKUP(C29,KRĄŻENIE2!$C$2:$F$400,4,0)</f>
        <v>6</v>
      </c>
      <c r="M29" s="75"/>
      <c r="N29" s="74">
        <f>VLOOKUP(C29,ODDECHOWY!$C$2:$F$400,4,0)</f>
        <v>7</v>
      </c>
      <c r="O29" s="76"/>
      <c r="P29" s="74">
        <f>VLOOKUP(C29,MOCZOWY!$C$2:$F$400,4,0)</f>
        <v>9</v>
      </c>
      <c r="Q29" s="74"/>
      <c r="R29" s="74">
        <f>VLOOKUP(C29,KREW!$C$2:$F$400,4,0)</f>
        <v>7</v>
      </c>
      <c r="S29" s="75"/>
      <c r="T29" s="59">
        <f>SUMIF(D29:R29,"&gt;5")</f>
        <v>65</v>
      </c>
      <c r="U29" s="74">
        <v>0</v>
      </c>
      <c r="V29" s="59">
        <f t="shared" si="1"/>
        <v>65</v>
      </c>
    </row>
    <row r="30" spans="1:22" s="77" customFormat="1" x14ac:dyDescent="0.25">
      <c r="A30" s="61" t="s">
        <v>107</v>
      </c>
      <c r="B30" s="61" t="s">
        <v>35</v>
      </c>
      <c r="C30" s="55">
        <v>93530</v>
      </c>
      <c r="D30" s="59">
        <f>VLOOKUP(C30,NERWY!$C$2:$F$400,4,0)</f>
        <v>9</v>
      </c>
      <c r="E30" s="59"/>
      <c r="F30" s="74">
        <f>VLOOKUP(C30,MIĘŚNIE!$C$2:$F$400,4,0)</f>
        <v>10</v>
      </c>
      <c r="G30" s="74"/>
      <c r="H30" s="74">
        <f>VLOOKUP(C30,KRĄŻENIE1!$C$2:$F$400,4,0)</f>
        <v>8</v>
      </c>
      <c r="I30" s="74"/>
      <c r="J30" s="74">
        <f>VLOOKUP(C30,ZMYSŁY!$C$2:$F$400,4,0)</f>
        <v>8</v>
      </c>
      <c r="K30" s="74"/>
      <c r="L30" s="74">
        <f>VLOOKUP(C30,KRĄŻENIE2!$C$2:$F$400,4,0)</f>
        <v>8</v>
      </c>
      <c r="M30" s="75"/>
      <c r="N30" s="74">
        <f>VLOOKUP(C30,ODDECHOWY!$C$2:$F$400,4,0)</f>
        <v>10</v>
      </c>
      <c r="O30" s="76"/>
      <c r="P30" s="74">
        <f>VLOOKUP(C30,MOCZOWY!$C$2:$F$400,4,0)</f>
        <v>9</v>
      </c>
      <c r="Q30" s="74"/>
      <c r="R30" s="74">
        <f>VLOOKUP(C30,KREW!$C$2:$F$400,4,0)</f>
        <v>10</v>
      </c>
      <c r="S30" s="75"/>
      <c r="T30" s="59">
        <f>SUMIF(D30:R30,"&gt;5")</f>
        <v>72</v>
      </c>
      <c r="U30" s="74">
        <v>2</v>
      </c>
      <c r="V30" s="59">
        <f t="shared" si="1"/>
        <v>74</v>
      </c>
    </row>
    <row r="31" spans="1:22" s="80" customFormat="1" x14ac:dyDescent="0.25">
      <c r="A31" s="78" t="s">
        <v>112</v>
      </c>
      <c r="B31" s="78" t="s">
        <v>113</v>
      </c>
      <c r="C31" s="79">
        <v>93060</v>
      </c>
      <c r="D31" s="81">
        <f>VLOOKUP(C31,NERWY!$C$2:$F$400,4,0)</f>
        <v>9</v>
      </c>
      <c r="E31" s="81"/>
      <c r="F31" s="76">
        <f>VLOOKUP(C31,MIĘŚNIE!$C$2:$F$400,4,0)</f>
        <v>10</v>
      </c>
      <c r="G31" s="76"/>
      <c r="H31" s="76">
        <f>VLOOKUP(C31,KRĄŻENIE1!$C$2:$F$400,4,0)</f>
        <v>7</v>
      </c>
      <c r="I31" s="76"/>
      <c r="J31" s="75">
        <f>VLOOKUP(C31,ZMYSŁY!$C$2:$F$400,4,0)</f>
        <v>4</v>
      </c>
      <c r="K31" s="76">
        <f>VLOOKUP(C31,ZMYSŁYPI!$C$2:$F$400,4,0)</f>
        <v>8</v>
      </c>
      <c r="L31" s="76">
        <f>VLOOKUP(C31,KRĄŻENIE2!$C$2:$F$400,4,0)</f>
        <v>9</v>
      </c>
      <c r="M31" s="75"/>
      <c r="N31" s="76">
        <f>VLOOKUP(C31,ODDECHOWY!$C$2:$F$400,4,0)</f>
        <v>10</v>
      </c>
      <c r="O31" s="76"/>
      <c r="P31" s="76">
        <f>VLOOKUP(C31,MOCZOWY!$C$2:$F$400,4,0)</f>
        <v>8</v>
      </c>
      <c r="Q31" s="74"/>
      <c r="R31" s="76">
        <f>VLOOKUP(C31,KREW!$C$2:$F$400,4,0)</f>
        <v>9</v>
      </c>
      <c r="S31" s="75"/>
      <c r="T31" s="68">
        <f>SUMIF(D31:R31,"&gt;5")</f>
        <v>70</v>
      </c>
      <c r="U31" s="75">
        <v>3</v>
      </c>
      <c r="V31" s="68">
        <f t="shared" si="1"/>
        <v>73</v>
      </c>
    </row>
    <row r="32" spans="1:22" s="77" customFormat="1" x14ac:dyDescent="0.25">
      <c r="A32" s="61" t="s">
        <v>98</v>
      </c>
      <c r="B32" s="61" t="s">
        <v>70</v>
      </c>
      <c r="C32" s="55">
        <v>80852</v>
      </c>
      <c r="D32" s="59">
        <f>VLOOKUP(C32,NERWY!$C$2:$F$400,4,0)</f>
        <v>10</v>
      </c>
      <c r="E32" s="59"/>
      <c r="F32" s="74">
        <f>VLOOKUP(C32,MIĘŚNIE!$C$2:$F$400,4,0)</f>
        <v>9</v>
      </c>
      <c r="G32" s="74"/>
      <c r="H32" s="74">
        <f>VLOOKUP(C32,KRĄŻENIE1!$C$2:$F$400,4,0)</f>
        <v>7</v>
      </c>
      <c r="I32" s="74"/>
      <c r="J32" s="74">
        <f>VLOOKUP(C32,ZMYSŁY!$C$2:$F$400,4,0)</f>
        <v>8</v>
      </c>
      <c r="K32" s="74"/>
      <c r="L32" s="74">
        <f>VLOOKUP(C32,KRĄŻENIE2!$C$2:$F$400,4,0)</f>
        <v>8</v>
      </c>
      <c r="M32" s="75"/>
      <c r="N32" s="74">
        <f>VLOOKUP(C32,ODDECHOWY!$C$2:$F$400,4,0)</f>
        <v>9</v>
      </c>
      <c r="O32" s="76"/>
      <c r="P32" s="74">
        <f>VLOOKUP(C32,MOCZOWY!$C$2:$F$400,4,0)</f>
        <v>9</v>
      </c>
      <c r="Q32" s="74"/>
      <c r="R32" s="74">
        <f>VLOOKUP(C32,KREW!$C$2:$F$400,4,0)</f>
        <v>10</v>
      </c>
      <c r="S32" s="75"/>
      <c r="T32" s="59">
        <f>SUMIF(D32:R32,"&gt;5")</f>
        <v>70</v>
      </c>
      <c r="U32" s="74">
        <v>2</v>
      </c>
      <c r="V32" s="59">
        <f t="shared" ref="V32:V58" si="4">SUM(T32:U32)</f>
        <v>72</v>
      </c>
    </row>
    <row r="33" spans="1:22" s="9" customFormat="1" x14ac:dyDescent="0.25">
      <c r="A33" s="7" t="s">
        <v>13</v>
      </c>
      <c r="B33" s="7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57"/>
      <c r="U33" s="8"/>
      <c r="V33" s="8"/>
    </row>
    <row r="34" spans="1:22" s="43" customFormat="1" x14ac:dyDescent="0.25">
      <c r="A34" s="61" t="s">
        <v>118</v>
      </c>
      <c r="B34" s="61" t="s">
        <v>35</v>
      </c>
      <c r="C34" s="55">
        <v>93515</v>
      </c>
      <c r="D34" s="59">
        <f>VLOOKUP(C34,NERWY!$C$2:$F$400,4,0)</f>
        <v>10</v>
      </c>
      <c r="E34" s="59"/>
      <c r="F34" s="74">
        <f>VLOOKUP(C34,MIĘŚNIE!$C$2:$F$400,4,0)</f>
        <v>10</v>
      </c>
      <c r="G34" s="74"/>
      <c r="H34" s="74">
        <f>VLOOKUP(C34,KRĄŻENIE1!$C$2:$F$400,4,0)</f>
        <v>6</v>
      </c>
      <c r="I34" s="74"/>
      <c r="J34" s="74">
        <f>VLOOKUP(C34,ZMYSŁY!$C$2:$F$400,4,0)</f>
        <v>8</v>
      </c>
      <c r="K34" s="74"/>
      <c r="L34" s="74">
        <f>VLOOKUP(C34,KRĄŻENIE2!$C$2:$F$400,4,0)</f>
        <v>7</v>
      </c>
      <c r="M34" s="75"/>
      <c r="N34" s="74">
        <f>VLOOKUP(C34,ODDECHOWY!$C$2:$F$400,4,0)</f>
        <v>8</v>
      </c>
      <c r="O34" s="76"/>
      <c r="P34" s="74">
        <f>VLOOKUP(C34,MOCZOWY!$C$2:$F$400,4,0)</f>
        <v>8</v>
      </c>
      <c r="Q34" s="74"/>
      <c r="R34" s="74">
        <f>VLOOKUP(C34,KREW!$C$2:$F$400,4,0)</f>
        <v>9</v>
      </c>
      <c r="S34" s="75"/>
      <c r="T34" s="59">
        <f>SUMIF(D34:R34,"&gt;5")</f>
        <v>66</v>
      </c>
      <c r="U34" s="74">
        <v>0</v>
      </c>
      <c r="V34" s="59">
        <f t="shared" si="4"/>
        <v>66</v>
      </c>
    </row>
    <row r="35" spans="1:22" s="43" customFormat="1" x14ac:dyDescent="0.25">
      <c r="A35" s="61" t="s">
        <v>119</v>
      </c>
      <c r="B35" s="61" t="s">
        <v>63</v>
      </c>
      <c r="C35" s="55">
        <v>93518</v>
      </c>
      <c r="D35" s="59">
        <f>VLOOKUP(C35,NERWY!$C$2:$F$400,4,0)</f>
        <v>10</v>
      </c>
      <c r="E35" s="59"/>
      <c r="F35" s="74">
        <f>VLOOKUP(C35,MIĘŚNIE!$C$2:$F$400,4,0)</f>
        <v>9</v>
      </c>
      <c r="G35" s="74"/>
      <c r="H35" s="74">
        <f>VLOOKUP(C35,KRĄŻENIE1!$C$2:$F$400,4,0)</f>
        <v>6</v>
      </c>
      <c r="I35" s="74"/>
      <c r="J35" s="74">
        <f>VLOOKUP(C35,ZMYSŁY!$C$2:$F$400,4,0)</f>
        <v>8</v>
      </c>
      <c r="K35" s="74"/>
      <c r="L35" s="74">
        <f>VLOOKUP(C35,KRĄŻENIE2!$C$2:$F$400,4,0)</f>
        <v>7</v>
      </c>
      <c r="M35" s="75"/>
      <c r="N35" s="74">
        <f>VLOOKUP(C35,ODDECHOWY!$C$2:$F$400,4,0)</f>
        <v>9</v>
      </c>
      <c r="O35" s="76"/>
      <c r="P35" s="74">
        <f>VLOOKUP(C35,MOCZOWY!$C$2:$F$400,4,0)</f>
        <v>8</v>
      </c>
      <c r="Q35" s="74"/>
      <c r="R35" s="74">
        <f>VLOOKUP(C35,KREW!$C$2:$F$400,4,0)</f>
        <v>8</v>
      </c>
      <c r="S35" s="75"/>
      <c r="T35" s="59">
        <f>SUMIF(D35:R35,"&gt;5")</f>
        <v>65</v>
      </c>
      <c r="U35" s="74">
        <v>0</v>
      </c>
      <c r="V35" s="59">
        <f t="shared" si="4"/>
        <v>65</v>
      </c>
    </row>
    <row r="36" spans="1:22" s="77" customFormat="1" x14ac:dyDescent="0.25">
      <c r="A36" s="61" t="s">
        <v>130</v>
      </c>
      <c r="B36" s="61" t="s">
        <v>66</v>
      </c>
      <c r="C36" s="55">
        <v>90771</v>
      </c>
      <c r="D36" s="59">
        <f>VLOOKUP(C36,NERWY!$C$2:$F$400,4,0)</f>
        <v>9</v>
      </c>
      <c r="E36" s="59"/>
      <c r="F36" s="74">
        <f>VLOOKUP(C36,MIĘŚNIE!$C$2:$F$400,4,0)</f>
        <v>7</v>
      </c>
      <c r="G36" s="74"/>
      <c r="H36" s="74">
        <f>VLOOKUP(C36,KRĄŻENIE1!$C$2:$F$400,4,0)</f>
        <v>7</v>
      </c>
      <c r="I36" s="74"/>
      <c r="J36" s="74">
        <f>VLOOKUP(C36,ZMYSŁY!$C$2:$F$400,4,0)</f>
        <v>7</v>
      </c>
      <c r="K36" s="74"/>
      <c r="L36" s="74">
        <f>VLOOKUP(C36,KRĄŻENIE2!$C$2:$F$400,4,0)</f>
        <v>8</v>
      </c>
      <c r="M36" s="75"/>
      <c r="N36" s="75">
        <f>VLOOKUP(C36,ODDECHOWY!$C$2:$F$400,4,0)</f>
        <v>5</v>
      </c>
      <c r="O36" s="76">
        <f>VLOOKUP(C36,ODDECHOWYPI!$C$2:$F$400,4,0)</f>
        <v>8</v>
      </c>
      <c r="P36" s="74">
        <f>VLOOKUP(C36,MOCZOWY!$C$2:$F$400,4,0)</f>
        <v>9</v>
      </c>
      <c r="Q36" s="74"/>
      <c r="R36" s="74">
        <f>VLOOKUP(C36,KREW!$C$2:$F$400,4,0)</f>
        <v>9</v>
      </c>
      <c r="S36" s="75"/>
      <c r="T36" s="59">
        <f>SUMIF(D36:R36,"&gt;5")</f>
        <v>64</v>
      </c>
      <c r="U36" s="74">
        <v>3</v>
      </c>
      <c r="V36" s="59">
        <f t="shared" si="4"/>
        <v>67</v>
      </c>
    </row>
    <row r="37" spans="1:22" s="9" customFormat="1" x14ac:dyDescent="0.25">
      <c r="A37" s="7" t="s">
        <v>14</v>
      </c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57"/>
      <c r="U37" s="8"/>
      <c r="V37" s="8"/>
    </row>
    <row r="38" spans="1:22" s="77" customFormat="1" x14ac:dyDescent="0.25">
      <c r="A38" s="61" t="s">
        <v>146</v>
      </c>
      <c r="B38" s="61" t="s">
        <v>23</v>
      </c>
      <c r="C38" s="55">
        <v>93508</v>
      </c>
      <c r="D38" s="59">
        <f>VLOOKUP(C38,NERWY!$C$2:$F$400,4,0)</f>
        <v>10</v>
      </c>
      <c r="E38" s="59"/>
      <c r="F38" s="74">
        <f>VLOOKUP(C38,MIĘŚNIE!$C$2:$F$400,4,0)</f>
        <v>8</v>
      </c>
      <c r="G38" s="74"/>
      <c r="H38" s="74">
        <f>VLOOKUP(C38,KRĄŻENIE1!$C$2:$F$400,4,0)</f>
        <v>7</v>
      </c>
      <c r="I38" s="74"/>
      <c r="J38" s="74">
        <f>VLOOKUP(C38,ZMYSŁY!$C$2:$F$400,4,0)</f>
        <v>8</v>
      </c>
      <c r="K38" s="74"/>
      <c r="L38" s="74">
        <f>VLOOKUP(C38,KRĄŻENIE2!$C$2:$F$400,4,0)</f>
        <v>9</v>
      </c>
      <c r="M38" s="75"/>
      <c r="N38" s="74">
        <f>VLOOKUP(C38,ODDECHOWY!$C$2:$F$400,4,0)</f>
        <v>6</v>
      </c>
      <c r="O38" s="76"/>
      <c r="P38" s="74">
        <f>VLOOKUP(C38,MOCZOWY!$C$2:$F$400,4,0)</f>
        <v>7</v>
      </c>
      <c r="Q38" s="74"/>
      <c r="R38" s="74">
        <f>VLOOKUP(C38,KREW!$C$2:$F$400,4,0)</f>
        <v>9</v>
      </c>
      <c r="S38" s="75"/>
      <c r="T38" s="59">
        <f t="shared" ref="T38:T43" si="5">SUMIF(D38:R38,"&gt;5")</f>
        <v>64</v>
      </c>
      <c r="U38" s="74">
        <v>3</v>
      </c>
      <c r="V38" s="59">
        <f t="shared" si="4"/>
        <v>67</v>
      </c>
    </row>
    <row r="39" spans="1:22" s="80" customFormat="1" x14ac:dyDescent="0.25">
      <c r="A39" s="55" t="s">
        <v>155</v>
      </c>
      <c r="B39" s="55" t="s">
        <v>63</v>
      </c>
      <c r="C39" s="55">
        <v>93536</v>
      </c>
      <c r="D39" s="81">
        <f>VLOOKUP(C39,NERWY!$C$2:$F$400,4,0)</f>
        <v>9</v>
      </c>
      <c r="E39" s="81"/>
      <c r="F39" s="76">
        <f>VLOOKUP(C39,MIĘŚNIE!$C$2:$F$400,4,0)</f>
        <v>8</v>
      </c>
      <c r="G39" s="76"/>
      <c r="H39" s="75">
        <f>VLOOKUP(C39,KRĄŻENIE1!$C$2:$F$400,4,0)</f>
        <v>5</v>
      </c>
      <c r="I39" s="76">
        <f>VLOOKUP(C39,KRĄŻENIE1PI!$C$2:$F$400,4,0)</f>
        <v>9</v>
      </c>
      <c r="J39" s="76">
        <f>VLOOKUP(C39,ZMYSŁY!$C$2:$F$400,4,0)</f>
        <v>6</v>
      </c>
      <c r="K39" s="76"/>
      <c r="L39" s="76">
        <f>VLOOKUP(C39,KRĄŻENIE2!$C$2:$F$400,4,0)</f>
        <v>8</v>
      </c>
      <c r="M39" s="75"/>
      <c r="N39" s="76">
        <f>VLOOKUP(C39,ODDECHOWY!$C$2:$F$400,4,0)</f>
        <v>7</v>
      </c>
      <c r="O39" s="76"/>
      <c r="P39" s="76">
        <f>VLOOKUP(C39,MOCZOWY!$C$2:$F$400,4,0)</f>
        <v>8</v>
      </c>
      <c r="Q39" s="74"/>
      <c r="R39" s="76">
        <f>VLOOKUP(C39,KREW!$C$2:$F$400,4,0)</f>
        <v>9</v>
      </c>
      <c r="S39" s="75"/>
      <c r="T39" s="68">
        <f t="shared" si="5"/>
        <v>64</v>
      </c>
      <c r="U39" s="75">
        <v>0</v>
      </c>
      <c r="V39" s="68">
        <f t="shared" si="4"/>
        <v>64</v>
      </c>
    </row>
    <row r="40" spans="1:22" s="43" customFormat="1" x14ac:dyDescent="0.25">
      <c r="A40" s="55" t="s">
        <v>137</v>
      </c>
      <c r="B40" s="55" t="s">
        <v>106</v>
      </c>
      <c r="C40" s="55">
        <v>87311</v>
      </c>
      <c r="D40" s="59">
        <f>VLOOKUP(C40,NERWY!$C$2:$F$400,4,0)</f>
        <v>8</v>
      </c>
      <c r="E40" s="59"/>
      <c r="F40" s="74">
        <f>VLOOKUP(C40,MIĘŚNIE!$C$2:$F$400,4,0)</f>
        <v>10</v>
      </c>
      <c r="G40" s="74"/>
      <c r="H40" s="74">
        <f>VLOOKUP(C40,KRĄŻENIE1!$C$2:$F$400,4,0)</f>
        <v>7</v>
      </c>
      <c r="I40" s="74"/>
      <c r="J40" s="74">
        <f>VLOOKUP(C40,ZMYSŁY!$C$2:$F$400,4,0)</f>
        <v>6</v>
      </c>
      <c r="K40" s="74"/>
      <c r="L40" s="74">
        <f>VLOOKUP(C40,KRĄŻENIE2!$C$2:$F$400,4,0)</f>
        <v>7</v>
      </c>
      <c r="M40" s="75"/>
      <c r="N40" s="74">
        <f>VLOOKUP(C40,ODDECHOWY!$C$2:$F$400,4,0)</f>
        <v>9</v>
      </c>
      <c r="O40" s="76"/>
      <c r="P40" s="74">
        <f>VLOOKUP(C40,MOCZOWY!$C$2:$F$400,4,0)</f>
        <v>8</v>
      </c>
      <c r="Q40" s="74"/>
      <c r="R40" s="74">
        <f>VLOOKUP(C40,KREW!$C$2:$F$400,4,0)</f>
        <v>10</v>
      </c>
      <c r="S40" s="75"/>
      <c r="T40" s="59">
        <f t="shared" si="5"/>
        <v>65</v>
      </c>
      <c r="U40" s="74">
        <v>2</v>
      </c>
      <c r="V40" s="59">
        <f t="shared" si="4"/>
        <v>67</v>
      </c>
    </row>
    <row r="41" spans="1:22" s="43" customFormat="1" x14ac:dyDescent="0.25">
      <c r="A41" s="55" t="s">
        <v>140</v>
      </c>
      <c r="B41" s="55" t="s">
        <v>35</v>
      </c>
      <c r="C41" s="55">
        <v>93584</v>
      </c>
      <c r="D41" s="59">
        <f>VLOOKUP(C41,NERWY!$C$2:$F$400,4,0)</f>
        <v>10</v>
      </c>
      <c r="E41" s="59"/>
      <c r="F41" s="74">
        <f>VLOOKUP(C41,MIĘŚNIE!$C$2:$F$400,4,0)</f>
        <v>10</v>
      </c>
      <c r="G41" s="74"/>
      <c r="H41" s="74">
        <f>VLOOKUP(C41,KRĄŻENIE1!$C$2:$F$400,4,0)</f>
        <v>8</v>
      </c>
      <c r="I41" s="74"/>
      <c r="J41" s="74">
        <f>VLOOKUP(C41,ZMYSŁY!$C$2:$F$400,4,0)</f>
        <v>7</v>
      </c>
      <c r="K41" s="74"/>
      <c r="L41" s="74">
        <f>VLOOKUP(C41,KRĄŻENIE2!$C$2:$F$400,4,0)</f>
        <v>9</v>
      </c>
      <c r="M41" s="75"/>
      <c r="N41" s="74">
        <f>VLOOKUP(C41,ODDECHOWY!$C$2:$F$400,4,0)</f>
        <v>6</v>
      </c>
      <c r="O41" s="76"/>
      <c r="P41" s="74">
        <f>VLOOKUP(C41,MOCZOWY!$C$2:$F$400,4,0)</f>
        <v>9</v>
      </c>
      <c r="Q41" s="74"/>
      <c r="R41" s="74">
        <f>VLOOKUP(C41,KREW!$C$2:$F$400,4,0)</f>
        <v>7</v>
      </c>
      <c r="S41" s="75"/>
      <c r="T41" s="59">
        <f t="shared" si="5"/>
        <v>66</v>
      </c>
      <c r="U41" s="74">
        <v>3</v>
      </c>
      <c r="V41" s="59">
        <f t="shared" si="4"/>
        <v>69</v>
      </c>
    </row>
    <row r="42" spans="1:22" s="43" customFormat="1" x14ac:dyDescent="0.25">
      <c r="A42" s="55" t="s">
        <v>142</v>
      </c>
      <c r="B42" s="55" t="s">
        <v>66</v>
      </c>
      <c r="C42" s="55">
        <v>93587</v>
      </c>
      <c r="D42" s="59">
        <f>VLOOKUP(C42,NERWY!$C$2:$F$400,4,0)</f>
        <v>9</v>
      </c>
      <c r="E42" s="59"/>
      <c r="F42" s="74">
        <f>VLOOKUP(C42,MIĘŚNIE!$C$2:$F$400,4,0)</f>
        <v>9</v>
      </c>
      <c r="G42" s="74"/>
      <c r="H42" s="74">
        <f>VLOOKUP(C42,KRĄŻENIE1!$C$2:$F$400,4,0)</f>
        <v>7</v>
      </c>
      <c r="I42" s="74"/>
      <c r="J42" s="74">
        <f>VLOOKUP(C42,ZMYSŁY!$C$2:$F$400,4,0)</f>
        <v>7</v>
      </c>
      <c r="K42" s="74"/>
      <c r="L42" s="74">
        <f>VLOOKUP(C42,KRĄŻENIE2!$C$2:$F$400,4,0)</f>
        <v>6</v>
      </c>
      <c r="M42" s="75"/>
      <c r="N42" s="74">
        <f>VLOOKUP(C42,ODDECHOWY!$C$2:$F$400,4,0)</f>
        <v>10</v>
      </c>
      <c r="O42" s="76"/>
      <c r="P42" s="74">
        <f>VLOOKUP(C42,MOCZOWY!$C$2:$F$400,4,0)</f>
        <v>9</v>
      </c>
      <c r="Q42" s="74"/>
      <c r="R42" s="74">
        <f>VLOOKUP(C42,KREW!$C$2:$F$400,4,0)</f>
        <v>9</v>
      </c>
      <c r="S42" s="75"/>
      <c r="T42" s="59">
        <f t="shared" si="5"/>
        <v>66</v>
      </c>
      <c r="U42" s="74">
        <v>1</v>
      </c>
      <c r="V42" s="59">
        <f t="shared" si="4"/>
        <v>67</v>
      </c>
    </row>
    <row r="43" spans="1:22" s="80" customFormat="1" x14ac:dyDescent="0.25">
      <c r="A43" s="78" t="s">
        <v>144</v>
      </c>
      <c r="B43" s="78" t="s">
        <v>145</v>
      </c>
      <c r="C43" s="79">
        <v>93601</v>
      </c>
      <c r="D43" s="81">
        <f>VLOOKUP(C43,NERWY!$C$2:$F$400,4,0)</f>
        <v>8</v>
      </c>
      <c r="E43" s="81"/>
      <c r="F43" s="76">
        <f>VLOOKUP(C43,MIĘŚNIE!$C$2:$F$400,4,0)</f>
        <v>10</v>
      </c>
      <c r="G43" s="76"/>
      <c r="H43" s="75">
        <f>VLOOKUP(C43,KRĄŻENIE1!$C$2:$F$400,4,0)</f>
        <v>5</v>
      </c>
      <c r="I43" s="76">
        <f>VLOOKUP(C43,KRĄŻENIE1PI!$C$2:$F$400,4,0)</f>
        <v>8</v>
      </c>
      <c r="J43" s="76">
        <f>VLOOKUP(C43,ZMYSŁY!$C$2:$F$400,4,0)</f>
        <v>8</v>
      </c>
      <c r="K43" s="76"/>
      <c r="L43" s="76">
        <f>VLOOKUP(C43,KRĄŻENIE2!$C$2:$F$400,4,0)</f>
        <v>7</v>
      </c>
      <c r="M43" s="75"/>
      <c r="N43" s="76">
        <f>VLOOKUP(C43,ODDECHOWY!$C$2:$F$400,4,0)</f>
        <v>9</v>
      </c>
      <c r="O43" s="76"/>
      <c r="P43" s="76">
        <f>VLOOKUP(C43,MOCZOWY!$C$2:$F$400,4,0)</f>
        <v>7</v>
      </c>
      <c r="Q43" s="74"/>
      <c r="R43" s="76">
        <f>VLOOKUP(C43,KREW!$C$2:$F$400,4,0)</f>
        <v>9</v>
      </c>
      <c r="S43" s="75"/>
      <c r="T43" s="68">
        <f t="shared" si="5"/>
        <v>66</v>
      </c>
      <c r="U43" s="75">
        <v>3</v>
      </c>
      <c r="V43" s="68">
        <f t="shared" si="4"/>
        <v>69</v>
      </c>
    </row>
    <row r="44" spans="1:22" s="9" customFormat="1" x14ac:dyDescent="0.25">
      <c r="A44" s="7" t="s">
        <v>15</v>
      </c>
      <c r="B44" s="7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57"/>
      <c r="U44" s="8"/>
      <c r="V44" s="8"/>
    </row>
    <row r="45" spans="1:22" s="77" customFormat="1" x14ac:dyDescent="0.25">
      <c r="A45" s="61" t="s">
        <v>161</v>
      </c>
      <c r="B45" s="61" t="s">
        <v>40</v>
      </c>
      <c r="C45" s="55">
        <v>93551</v>
      </c>
      <c r="D45" s="59">
        <f>VLOOKUP(C45,NERWY!$C$2:$F$400,4,0)</f>
        <v>10</v>
      </c>
      <c r="E45" s="59"/>
      <c r="F45" s="74">
        <f>VLOOKUP(C45,MIĘŚNIE!$C$2:$F$400,4,0)</f>
        <v>6</v>
      </c>
      <c r="G45" s="74"/>
      <c r="H45" s="74">
        <f>VLOOKUP(C45,KRĄŻENIE1!$C$2:$F$400,4,0)</f>
        <v>7</v>
      </c>
      <c r="I45" s="74"/>
      <c r="J45" s="74">
        <f>VLOOKUP(C45,ZMYSŁY!$C$2:$F$400,4,0)</f>
        <v>9</v>
      </c>
      <c r="K45" s="74"/>
      <c r="L45" s="74">
        <f>VLOOKUP(C45,KRĄŻENIE2!$C$2:$F$400,4,0)</f>
        <v>8</v>
      </c>
      <c r="M45" s="75"/>
      <c r="N45" s="74">
        <f>VLOOKUP(C45,ODDECHOWY!$C$2:$F$400,4,0)</f>
        <v>10</v>
      </c>
      <c r="O45" s="76"/>
      <c r="P45" s="74">
        <f>VLOOKUP(C45,MOCZOWY!$C$2:$F$400,4,0)</f>
        <v>10</v>
      </c>
      <c r="Q45" s="74"/>
      <c r="R45" s="74">
        <f>VLOOKUP(C45,KREW!$C$2:$F$400,4,0)</f>
        <v>8</v>
      </c>
      <c r="S45" s="75"/>
      <c r="T45" s="59">
        <f t="shared" ref="T45:T51" si="6">SUMIF(D45:R45,"&gt;5")</f>
        <v>68</v>
      </c>
      <c r="U45" s="74">
        <v>3</v>
      </c>
      <c r="V45" s="59">
        <f t="shared" si="4"/>
        <v>71</v>
      </c>
    </row>
    <row r="46" spans="1:22" s="77" customFormat="1" x14ac:dyDescent="0.25">
      <c r="A46" s="61" t="s">
        <v>162</v>
      </c>
      <c r="B46" s="61" t="s">
        <v>23</v>
      </c>
      <c r="C46" s="55">
        <v>93754</v>
      </c>
      <c r="D46" s="59">
        <f>VLOOKUP(C46,NERWY!$C$2:$F$400,4,0)</f>
        <v>10</v>
      </c>
      <c r="E46" s="59"/>
      <c r="F46" s="74">
        <f>VLOOKUP(C46,MIĘŚNIE!$C$2:$F$400,4,0)</f>
        <v>9</v>
      </c>
      <c r="G46" s="74"/>
      <c r="H46" s="74">
        <f>VLOOKUP(C46,KRĄŻENIE1!$C$2:$F$400,4,0)</f>
        <v>7</v>
      </c>
      <c r="I46" s="74"/>
      <c r="J46" s="74">
        <f>VLOOKUP(C46,ZMYSŁY!$C$2:$F$400,4,0)</f>
        <v>9</v>
      </c>
      <c r="K46" s="74"/>
      <c r="L46" s="74">
        <f>VLOOKUP(C46,KRĄŻENIE2!$C$2:$F$400,4,0)</f>
        <v>8</v>
      </c>
      <c r="M46" s="75"/>
      <c r="N46" s="74">
        <f>VLOOKUP(C46,ODDECHOWY!$C$2:$F$400,4,0)</f>
        <v>9</v>
      </c>
      <c r="O46" s="76"/>
      <c r="P46" s="74">
        <f>VLOOKUP(C46,MOCZOWY!$C$2:$F$400,4,0)</f>
        <v>9</v>
      </c>
      <c r="Q46" s="74"/>
      <c r="R46" s="74">
        <f>VLOOKUP(C46,KREW!$C$2:$F$400,4,0)</f>
        <v>10</v>
      </c>
      <c r="S46" s="75"/>
      <c r="T46" s="59">
        <f t="shared" si="6"/>
        <v>71</v>
      </c>
      <c r="U46" s="74">
        <v>3</v>
      </c>
      <c r="V46" s="59">
        <f t="shared" si="4"/>
        <v>74</v>
      </c>
    </row>
    <row r="47" spans="1:22" s="80" customFormat="1" x14ac:dyDescent="0.25">
      <c r="A47" s="55" t="s">
        <v>165</v>
      </c>
      <c r="B47" s="55" t="s">
        <v>58</v>
      </c>
      <c r="C47" s="55">
        <v>93558</v>
      </c>
      <c r="D47" s="81">
        <f>VLOOKUP(C47,NERWY!$C$2:$F$400,4,0)</f>
        <v>10</v>
      </c>
      <c r="E47" s="81"/>
      <c r="F47" s="76">
        <f>VLOOKUP(C47,MIĘŚNIE!$C$2:$F$400,4,0)</f>
        <v>9</v>
      </c>
      <c r="G47" s="76"/>
      <c r="H47" s="75">
        <f>VLOOKUP(C47,KRĄŻENIE1!$C$2:$F$400,4,0)</f>
        <v>4</v>
      </c>
      <c r="I47" s="76">
        <f>VLOOKUP(C47,KRĄŻENIE1PI!$C$2:$F$400,4,0)</f>
        <v>10</v>
      </c>
      <c r="J47" s="76">
        <f>VLOOKUP(C47,ZMYSŁY!$C$2:$F$400,4,0)</f>
        <v>8</v>
      </c>
      <c r="K47" s="76"/>
      <c r="L47" s="76">
        <f>VLOOKUP(C47,KRĄŻENIE2!$C$2:$F$400,4,0)</f>
        <v>7</v>
      </c>
      <c r="M47" s="75"/>
      <c r="N47" s="76">
        <f>VLOOKUP(C47,ODDECHOWY!$C$2:$F$400,4,0)</f>
        <v>9</v>
      </c>
      <c r="O47" s="76"/>
      <c r="P47" s="76">
        <f>VLOOKUP(C47,MOCZOWY!$C$2:$F$400,4,0)</f>
        <v>9</v>
      </c>
      <c r="Q47" s="74"/>
      <c r="R47" s="76">
        <f>VLOOKUP(C47,KREW!$C$2:$F$400,4,0)</f>
        <v>8</v>
      </c>
      <c r="S47" s="75"/>
      <c r="T47" s="68">
        <f t="shared" si="6"/>
        <v>70</v>
      </c>
      <c r="U47" s="75">
        <v>0</v>
      </c>
      <c r="V47" s="68">
        <f t="shared" si="4"/>
        <v>70</v>
      </c>
    </row>
    <row r="48" spans="1:22" s="67" customFormat="1" x14ac:dyDescent="0.25">
      <c r="A48" s="55" t="s">
        <v>167</v>
      </c>
      <c r="B48" s="55" t="s">
        <v>48</v>
      </c>
      <c r="C48" s="55">
        <v>93568</v>
      </c>
      <c r="D48" s="50">
        <f>VLOOKUP(C48,NERWY!$C$2:$F$400,4,0)</f>
        <v>6</v>
      </c>
      <c r="E48" s="50"/>
      <c r="F48" s="51">
        <f>VLOOKUP(C48,MIĘŚNIE!$C$2:$F$400,4,0)</f>
        <v>10</v>
      </c>
      <c r="G48" s="51"/>
      <c r="H48" s="51">
        <f>VLOOKUP(C48,KRĄŻENIE1!$C$2:$F$400,4,0)</f>
        <v>8</v>
      </c>
      <c r="I48" s="51"/>
      <c r="J48" s="51">
        <f>VLOOKUP(C48,ZMYSŁY!$C$2:$F$400,4,0)</f>
        <v>6</v>
      </c>
      <c r="K48" s="51"/>
      <c r="L48" s="51">
        <f>VLOOKUP(C48,KRĄŻENIE2!$C$2:$F$400,4,0)</f>
        <v>7</v>
      </c>
      <c r="M48" s="64"/>
      <c r="N48" s="51">
        <f>VLOOKUP(C48,ODDECHOWY!$C$2:$F$400,4,0)</f>
        <v>8</v>
      </c>
      <c r="O48" s="53"/>
      <c r="P48" s="51">
        <f>VLOOKUP(C48,MOCZOWY!$C$2:$F$400,4,0)</f>
        <v>9</v>
      </c>
      <c r="Q48" s="51"/>
      <c r="R48" s="51">
        <f>VLOOKUP(C48,KREW!$C$2:$F$400,4,0)</f>
        <v>8</v>
      </c>
      <c r="S48" s="64"/>
      <c r="T48" s="50">
        <f t="shared" si="6"/>
        <v>62</v>
      </c>
      <c r="U48" s="51">
        <v>3</v>
      </c>
      <c r="V48" s="59">
        <f t="shared" si="4"/>
        <v>65</v>
      </c>
    </row>
    <row r="49" spans="1:22" s="77" customFormat="1" x14ac:dyDescent="0.25">
      <c r="A49" s="61" t="s">
        <v>168</v>
      </c>
      <c r="B49" s="61" t="s">
        <v>35</v>
      </c>
      <c r="C49" s="55">
        <v>93569</v>
      </c>
      <c r="D49" s="59">
        <f>VLOOKUP(C49,NERWY!$C$2:$F$400,4,0)</f>
        <v>9</v>
      </c>
      <c r="E49" s="59"/>
      <c r="F49" s="74">
        <f>VLOOKUP(C49,MIĘŚNIE!$C$2:$F$400,4,0)</f>
        <v>9</v>
      </c>
      <c r="G49" s="74"/>
      <c r="H49" s="75">
        <f>VLOOKUP(C49,KRĄŻENIE1!$C$2:$F$400,4,0)</f>
        <v>5</v>
      </c>
      <c r="I49" s="74">
        <f>VLOOKUP(C49,KRĄŻENIE1PI!$C$2:$F$400,4,0)</f>
        <v>10</v>
      </c>
      <c r="J49" s="74">
        <f>VLOOKUP(C49,ZMYSŁY!$C$2:$F$400,4,0)</f>
        <v>8</v>
      </c>
      <c r="K49" s="74"/>
      <c r="L49" s="74">
        <f>VLOOKUP(C49,KRĄŻENIE2!$C$2:$F$400,4,0)</f>
        <v>7</v>
      </c>
      <c r="M49" s="75"/>
      <c r="N49" s="74">
        <f>VLOOKUP(C49,ODDECHOWY!$C$2:$F$400,4,0)</f>
        <v>9</v>
      </c>
      <c r="O49" s="76"/>
      <c r="P49" s="74">
        <f>VLOOKUP(C49,MOCZOWY!$C$2:$F$400,4,0)</f>
        <v>9</v>
      </c>
      <c r="Q49" s="74"/>
      <c r="R49" s="74">
        <f>VLOOKUP(C49,KREW!$C$2:$F$400,4,0)</f>
        <v>8</v>
      </c>
      <c r="S49" s="75"/>
      <c r="T49" s="68">
        <f t="shared" si="6"/>
        <v>69</v>
      </c>
      <c r="U49" s="75">
        <v>0</v>
      </c>
      <c r="V49" s="68">
        <f t="shared" si="4"/>
        <v>69</v>
      </c>
    </row>
    <row r="50" spans="1:22" s="77" customFormat="1" x14ac:dyDescent="0.25">
      <c r="A50" s="61" t="s">
        <v>171</v>
      </c>
      <c r="B50" s="61" t="s">
        <v>66</v>
      </c>
      <c r="C50" s="55">
        <v>93582</v>
      </c>
      <c r="D50" s="59">
        <f>VLOOKUP(C50,NERWY!$C$2:$F$400,4,0)</f>
        <v>10</v>
      </c>
      <c r="E50" s="59"/>
      <c r="F50" s="74">
        <f>VLOOKUP(C50,MIĘŚNIE!$C$2:$F$400,4,0)</f>
        <v>10</v>
      </c>
      <c r="G50" s="74"/>
      <c r="H50" s="74">
        <f>VLOOKUP(C50,KRĄŻENIE1!$C$2:$F$400,4,0)</f>
        <v>7</v>
      </c>
      <c r="I50" s="74"/>
      <c r="J50" s="74">
        <f>VLOOKUP(C50,ZMYSŁY!$C$2:$F$400,4,0)</f>
        <v>8</v>
      </c>
      <c r="K50" s="74"/>
      <c r="L50" s="74">
        <f>VLOOKUP(C50,KRĄŻENIE2!$C$2:$F$400,4,0)</f>
        <v>6</v>
      </c>
      <c r="M50" s="75"/>
      <c r="N50" s="74">
        <f>VLOOKUP(C50,ODDECHOWY!$C$2:$F$400,4,0)</f>
        <v>10</v>
      </c>
      <c r="O50" s="76"/>
      <c r="P50" s="74">
        <f>VLOOKUP(C50,MOCZOWY!$C$2:$F$400,4,0)</f>
        <v>10</v>
      </c>
      <c r="Q50" s="74"/>
      <c r="R50" s="74">
        <f>VLOOKUP(C50,KREW!$C$2:$F$400,4,0)</f>
        <v>9</v>
      </c>
      <c r="S50" s="75"/>
      <c r="T50" s="59">
        <f t="shared" si="6"/>
        <v>70</v>
      </c>
      <c r="U50" s="74">
        <v>0</v>
      </c>
      <c r="V50" s="59">
        <f t="shared" si="4"/>
        <v>70</v>
      </c>
    </row>
    <row r="51" spans="1:22" s="80" customFormat="1" x14ac:dyDescent="0.25">
      <c r="A51" s="78" t="s">
        <v>172</v>
      </c>
      <c r="B51" s="78" t="s">
        <v>122</v>
      </c>
      <c r="C51" s="79">
        <v>93591</v>
      </c>
      <c r="D51" s="81">
        <f>VLOOKUP(C51,NERWY!$C$2:$F$400,4,0)</f>
        <v>9</v>
      </c>
      <c r="E51" s="81"/>
      <c r="F51" s="76">
        <f>VLOOKUP(C51,MIĘŚNIE!$C$2:$F$400,4,0)</f>
        <v>8</v>
      </c>
      <c r="G51" s="76"/>
      <c r="H51" s="75">
        <f>VLOOKUP(C51,KRĄŻENIE1!$C$2:$F$400,4,0)</f>
        <v>4</v>
      </c>
      <c r="I51" s="76">
        <f>VLOOKUP(C51,KRĄŻENIE1PI!$C$2:$F$400,4,0)</f>
        <v>9</v>
      </c>
      <c r="J51" s="76">
        <f>VLOOKUP(C51,ZMYSŁY!$C$2:$F$400,4,0)</f>
        <v>9</v>
      </c>
      <c r="K51" s="76"/>
      <c r="L51" s="76">
        <f>VLOOKUP(C51,KRĄŻENIE2!$C$2:$F$400,4,0)</f>
        <v>9</v>
      </c>
      <c r="M51" s="75"/>
      <c r="N51" s="76">
        <f>VLOOKUP(C51,ODDECHOWY!$C$2:$F$400,4,0)</f>
        <v>9</v>
      </c>
      <c r="O51" s="76"/>
      <c r="P51" s="76">
        <f>VLOOKUP(C51,MOCZOWY!$C$2:$F$400,4,0)</f>
        <v>9</v>
      </c>
      <c r="Q51" s="74"/>
      <c r="R51" s="76">
        <f>VLOOKUP(C51,KREW!$C$2:$F$400,4,0)</f>
        <v>8</v>
      </c>
      <c r="S51" s="75"/>
      <c r="T51" s="68">
        <f t="shared" si="6"/>
        <v>70</v>
      </c>
      <c r="U51" s="75">
        <v>3</v>
      </c>
      <c r="V51" s="68">
        <f t="shared" si="4"/>
        <v>73</v>
      </c>
    </row>
    <row r="52" spans="1:22" s="9" customFormat="1" x14ac:dyDescent="0.25">
      <c r="A52" s="7" t="s">
        <v>16</v>
      </c>
      <c r="B52" s="7"/>
      <c r="C52" s="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57"/>
      <c r="U52" s="8"/>
      <c r="V52" s="8"/>
    </row>
    <row r="53" spans="1:22" s="80" customFormat="1" x14ac:dyDescent="0.25">
      <c r="A53" s="78" t="s">
        <v>183</v>
      </c>
      <c r="B53" s="78" t="s">
        <v>35</v>
      </c>
      <c r="C53" s="79">
        <v>93554</v>
      </c>
      <c r="D53" s="81">
        <f>VLOOKUP(C53,NERWY!$C$2:$F$400,4,0)</f>
        <v>10</v>
      </c>
      <c r="E53" s="81"/>
      <c r="F53" s="76">
        <f>VLOOKUP(C53,MIĘŚNIE!$C$2:$F$400,4,0)</f>
        <v>9</v>
      </c>
      <c r="G53" s="76"/>
      <c r="H53" s="75">
        <f>VLOOKUP(C53,KRĄŻENIE1!$C$2:$F$400,4,0)</f>
        <v>5</v>
      </c>
      <c r="I53" s="76">
        <f>VLOOKUP(C53,KRĄŻENIE1PI!$C$2:$F$400,4,0)</f>
        <v>8</v>
      </c>
      <c r="J53" s="76">
        <f>VLOOKUP(C53,ZMYSŁY!$C$2:$F$400,4,0)</f>
        <v>8</v>
      </c>
      <c r="K53" s="76"/>
      <c r="L53" s="76">
        <f>VLOOKUP(C53,KRĄŻENIE2!$C$2:$F$400,4,0)</f>
        <v>9</v>
      </c>
      <c r="M53" s="75"/>
      <c r="N53" s="76">
        <f>VLOOKUP(C53,ODDECHOWY!$C$2:$F$400,4,0)</f>
        <v>8</v>
      </c>
      <c r="O53" s="76"/>
      <c r="P53" s="76">
        <f>VLOOKUP(C53,MOCZOWY!$C$2:$F$400,4,0)</f>
        <v>9</v>
      </c>
      <c r="Q53" s="74"/>
      <c r="R53" s="76">
        <f>VLOOKUP(C53,KREW!$C$2:$F$400,4,0)</f>
        <v>6</v>
      </c>
      <c r="S53" s="75"/>
      <c r="T53" s="68">
        <f t="shared" ref="T53:T59" si="7">SUMIF(D53:R53,"&gt;5")</f>
        <v>67</v>
      </c>
      <c r="U53" s="75">
        <v>0</v>
      </c>
      <c r="V53" s="68">
        <f t="shared" si="4"/>
        <v>67</v>
      </c>
    </row>
    <row r="54" spans="1:22" s="77" customFormat="1" x14ac:dyDescent="0.25">
      <c r="A54" s="61" t="s">
        <v>184</v>
      </c>
      <c r="B54" s="61" t="s">
        <v>116</v>
      </c>
      <c r="C54" s="55">
        <v>93556</v>
      </c>
      <c r="D54" s="59">
        <f>VLOOKUP(C54,NERWY!$C$2:$F$400,4,0)</f>
        <v>10</v>
      </c>
      <c r="E54" s="59"/>
      <c r="F54" s="74">
        <f>VLOOKUP(C54,MIĘŚNIE!$C$2:$F$400,4,0)</f>
        <v>10</v>
      </c>
      <c r="G54" s="74"/>
      <c r="H54" s="74">
        <f>VLOOKUP(C54,KRĄŻENIE1!$C$2:$F$400,4,0)</f>
        <v>7</v>
      </c>
      <c r="I54" s="74"/>
      <c r="J54" s="74">
        <f>VLOOKUP(C54,ZMYSŁY!$C$2:$F$400,4,0)</f>
        <v>8</v>
      </c>
      <c r="K54" s="74"/>
      <c r="L54" s="74">
        <f>VLOOKUP(C54,KRĄŻENIE2!$C$2:$F$400,4,0)</f>
        <v>8</v>
      </c>
      <c r="M54" s="75"/>
      <c r="N54" s="74">
        <f>VLOOKUP(C54,ODDECHOWY!$C$2:$F$400,4,0)</f>
        <v>6</v>
      </c>
      <c r="O54" s="76"/>
      <c r="P54" s="74">
        <f>VLOOKUP(C54,MOCZOWY!$C$2:$F$400,4,0)</f>
        <v>7</v>
      </c>
      <c r="Q54" s="74"/>
      <c r="R54" s="74">
        <f>VLOOKUP(C54,KREW!$C$2:$F$400,4,0)</f>
        <v>8</v>
      </c>
      <c r="S54" s="75"/>
      <c r="T54" s="59">
        <f t="shared" si="7"/>
        <v>64</v>
      </c>
      <c r="U54" s="74">
        <v>0</v>
      </c>
      <c r="V54" s="59">
        <f t="shared" si="4"/>
        <v>64</v>
      </c>
    </row>
    <row r="55" spans="1:22" s="43" customFormat="1" x14ac:dyDescent="0.25">
      <c r="A55" s="61" t="s">
        <v>191</v>
      </c>
      <c r="B55" s="61" t="s">
        <v>95</v>
      </c>
      <c r="C55" s="55">
        <v>93590</v>
      </c>
      <c r="D55" s="59">
        <f>VLOOKUP(C55,NERWY!$C$2:$F$400,4,0)</f>
        <v>10</v>
      </c>
      <c r="E55" s="59"/>
      <c r="F55" s="74">
        <f>VLOOKUP(C55,MIĘŚNIE!$C$2:$F$400,4,0)</f>
        <v>10</v>
      </c>
      <c r="G55" s="74"/>
      <c r="H55" s="74">
        <f>VLOOKUP(C55,KRĄŻENIE1!$C$2:$F$400,4,0)</f>
        <v>6</v>
      </c>
      <c r="I55" s="74"/>
      <c r="J55" s="74">
        <f>VLOOKUP(C55,ZMYSŁY!$C$2:$F$400,4,0)</f>
        <v>9</v>
      </c>
      <c r="K55" s="74"/>
      <c r="L55" s="74">
        <f>VLOOKUP(C55,KRĄŻENIE2!$C$2:$F$400,4,0)</f>
        <v>8</v>
      </c>
      <c r="M55" s="75"/>
      <c r="N55" s="74">
        <f>VLOOKUP(C55,ODDECHOWY!$C$2:$F$400,4,0)</f>
        <v>9</v>
      </c>
      <c r="O55" s="76"/>
      <c r="P55" s="74">
        <f>VLOOKUP(C55,MOCZOWY!$C$2:$F$400,4,0)</f>
        <v>10</v>
      </c>
      <c r="Q55" s="74"/>
      <c r="R55" s="74">
        <f>VLOOKUP(C55,KREW!$C$2:$F$400,4,0)</f>
        <v>9</v>
      </c>
      <c r="S55" s="75"/>
      <c r="T55" s="59">
        <f t="shared" si="7"/>
        <v>71</v>
      </c>
      <c r="U55" s="74">
        <v>0</v>
      </c>
      <c r="V55" s="59">
        <f t="shared" si="4"/>
        <v>71</v>
      </c>
    </row>
    <row r="56" spans="1:22" s="43" customFormat="1" x14ac:dyDescent="0.25">
      <c r="A56" s="61" t="s">
        <v>192</v>
      </c>
      <c r="B56" s="61" t="s">
        <v>25</v>
      </c>
      <c r="C56" s="55">
        <v>93595</v>
      </c>
      <c r="D56" s="59">
        <f>VLOOKUP(C56,NERWY!$C$2:$F$400,4,0)</f>
        <v>9</v>
      </c>
      <c r="E56" s="59"/>
      <c r="F56" s="74">
        <f>VLOOKUP(C56,MIĘŚNIE!$C$2:$F$400,4,0)</f>
        <v>9</v>
      </c>
      <c r="G56" s="74"/>
      <c r="H56" s="74">
        <f>VLOOKUP(C56,KRĄŻENIE1!$C$2:$F$400,4,0)</f>
        <v>6</v>
      </c>
      <c r="I56" s="74"/>
      <c r="J56" s="74">
        <f>VLOOKUP(C56,ZMYSŁY!$C$2:$F$400,4,0)</f>
        <v>7</v>
      </c>
      <c r="K56" s="74"/>
      <c r="L56" s="74">
        <f>VLOOKUP(C56,KRĄŻENIE2!$C$2:$F$400,4,0)</f>
        <v>8</v>
      </c>
      <c r="M56" s="75"/>
      <c r="N56" s="74">
        <f>VLOOKUP(C56,ODDECHOWY!$C$2:$F$400,4,0)</f>
        <v>10</v>
      </c>
      <c r="O56" s="76"/>
      <c r="P56" s="74">
        <f>VLOOKUP(C56,MOCZOWY!$C$2:$F$400,4,0)</f>
        <v>9</v>
      </c>
      <c r="Q56" s="74"/>
      <c r="R56" s="74">
        <f>VLOOKUP(C56,KREW!$C$2:$F$400,4,0)</f>
        <v>9</v>
      </c>
      <c r="S56" s="75"/>
      <c r="T56" s="59">
        <f t="shared" si="7"/>
        <v>67</v>
      </c>
      <c r="U56" s="74">
        <v>0</v>
      </c>
      <c r="V56" s="59">
        <f t="shared" si="4"/>
        <v>67</v>
      </c>
    </row>
    <row r="57" spans="1:22" s="77" customFormat="1" x14ac:dyDescent="0.25">
      <c r="A57" s="61" t="s">
        <v>177</v>
      </c>
      <c r="B57" s="61" t="s">
        <v>66</v>
      </c>
      <c r="C57" s="55">
        <v>92890</v>
      </c>
      <c r="D57" s="59">
        <f>VLOOKUP(C57,NERWY!$C$2:$F$400,4,0)</f>
        <v>9</v>
      </c>
      <c r="E57" s="59"/>
      <c r="F57" s="74">
        <f>VLOOKUP(C57,MIĘŚNIE!$C$2:$F$400,4,0)</f>
        <v>10</v>
      </c>
      <c r="G57" s="74"/>
      <c r="H57" s="74">
        <f>VLOOKUP(C57,KRĄŻENIE1!$C$2:$F$400,4,0)</f>
        <v>6</v>
      </c>
      <c r="I57" s="74"/>
      <c r="J57" s="74">
        <f>VLOOKUP(C57,ZMYSŁY!$C$2:$F$400,4,0)</f>
        <v>6</v>
      </c>
      <c r="K57" s="74"/>
      <c r="L57" s="75">
        <f>VLOOKUP(C57,KRĄŻENIE2!$C$2:$F$400,4,0)</f>
        <v>5</v>
      </c>
      <c r="M57" s="76">
        <f>VLOOKUP(C57,KRĄŻENIE2PI!$C$2:$F$400,4,0)</f>
        <v>8</v>
      </c>
      <c r="N57" s="74">
        <f>VLOOKUP(C57,ODDECHOWY!$C$2:$F$400,4,0)</f>
        <v>7</v>
      </c>
      <c r="O57" s="76"/>
      <c r="P57" s="74">
        <f>VLOOKUP(C57,MOCZOWY!$C$2:$F$400,4,0)</f>
        <v>8</v>
      </c>
      <c r="Q57" s="74"/>
      <c r="R57" s="74">
        <f>VLOOKUP(C57,KREW!$C$2:$F$400,4,0)</f>
        <v>10</v>
      </c>
      <c r="S57" s="75"/>
      <c r="T57" s="68">
        <f t="shared" si="7"/>
        <v>64</v>
      </c>
      <c r="U57" s="75">
        <v>0</v>
      </c>
      <c r="V57" s="68">
        <f t="shared" si="4"/>
        <v>64</v>
      </c>
    </row>
    <row r="58" spans="1:22" s="77" customFormat="1" x14ac:dyDescent="0.25">
      <c r="A58" s="61" t="s">
        <v>178</v>
      </c>
      <c r="B58" s="61" t="s">
        <v>179</v>
      </c>
      <c r="C58" s="55">
        <v>93600</v>
      </c>
      <c r="D58" s="59">
        <f>VLOOKUP(C58,NERWY!$C$2:$F$400,4,0)</f>
        <v>8</v>
      </c>
      <c r="E58" s="59"/>
      <c r="F58" s="74">
        <f>VLOOKUP(C58,MIĘŚNIE!$C$2:$F$400,4,0)</f>
        <v>8</v>
      </c>
      <c r="G58" s="74"/>
      <c r="H58" s="74">
        <f>VLOOKUP(C58,KRĄŻENIE1!$C$2:$F$400,4,0)</f>
        <v>6</v>
      </c>
      <c r="I58" s="74"/>
      <c r="J58" s="75">
        <f>VLOOKUP(C58,ZMYSŁY!$C$2:$F$400,4,0)</f>
        <v>4</v>
      </c>
      <c r="K58" s="74">
        <f>VLOOKUP(C58,ZMYSŁYPI!$C$2:$F$400,4,0)</f>
        <v>9</v>
      </c>
      <c r="L58" s="74">
        <f>VLOOKUP(C58,KRĄŻENIE2!$C$2:$F$400,4,0)</f>
        <v>8</v>
      </c>
      <c r="M58" s="75"/>
      <c r="N58" s="74">
        <f>VLOOKUP(C58,ODDECHOWY!$C$2:$F$400,4,0)</f>
        <v>6</v>
      </c>
      <c r="O58" s="76"/>
      <c r="P58" s="74">
        <f>VLOOKUP(C58,MOCZOWY!$C$2:$F$400,4,0)</f>
        <v>9</v>
      </c>
      <c r="Q58" s="74"/>
      <c r="R58" s="74">
        <f>VLOOKUP(C58,KREW!$C$2:$F$400,4,0)</f>
        <v>9</v>
      </c>
      <c r="S58" s="75"/>
      <c r="T58" s="68">
        <f t="shared" si="7"/>
        <v>63</v>
      </c>
      <c r="U58" s="75">
        <v>1</v>
      </c>
      <c r="V58" s="68">
        <f t="shared" si="4"/>
        <v>64</v>
      </c>
    </row>
    <row r="59" spans="1:22" s="43" customFormat="1" x14ac:dyDescent="0.25">
      <c r="A59" s="61" t="s">
        <v>194</v>
      </c>
      <c r="B59" s="61" t="s">
        <v>195</v>
      </c>
      <c r="C59" s="55">
        <v>93602</v>
      </c>
      <c r="D59" s="59">
        <f>VLOOKUP(C59,NERWY!$C$2:$F$400,4,0)</f>
        <v>10</v>
      </c>
      <c r="E59" s="59"/>
      <c r="F59" s="74">
        <f>VLOOKUP(C59,MIĘŚNIE!$C$2:$F$400,4,0)</f>
        <v>10</v>
      </c>
      <c r="G59" s="74"/>
      <c r="H59" s="74">
        <f>VLOOKUP(C59,KRĄŻENIE1!$C$2:$F$400,4,0)</f>
        <v>7</v>
      </c>
      <c r="I59" s="74"/>
      <c r="J59" s="74">
        <f>VLOOKUP(C59,ZMYSŁY!$C$2:$F$400,4,0)</f>
        <v>8</v>
      </c>
      <c r="K59" s="74"/>
      <c r="L59" s="74">
        <f>VLOOKUP(C59,KRĄŻENIE2!$C$2:$F$400,4,0)</f>
        <v>8</v>
      </c>
      <c r="M59" s="75"/>
      <c r="N59" s="74">
        <f>VLOOKUP(C59,ODDECHOWY!$C$2:$F$400,4,0)</f>
        <v>10</v>
      </c>
      <c r="O59" s="76"/>
      <c r="P59" s="74">
        <f>VLOOKUP(C59,MOCZOWY!$C$2:$F$400,4,0)</f>
        <v>8</v>
      </c>
      <c r="Q59" s="74"/>
      <c r="R59" s="74">
        <f>VLOOKUP(C59,KREW!$C$2:$F$400,4,0)</f>
        <v>9</v>
      </c>
      <c r="S59" s="75"/>
      <c r="T59" s="59">
        <f t="shared" si="7"/>
        <v>70</v>
      </c>
      <c r="U59" s="74">
        <v>0</v>
      </c>
      <c r="V59" s="59">
        <f t="shared" ref="V59" si="8">SUM(T59:U59)</f>
        <v>70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C2" sqref="C2:C83"/>
    </sheetView>
  </sheetViews>
  <sheetFormatPr defaultRowHeight="15" x14ac:dyDescent="0.25"/>
  <sheetData>
    <row r="1" spans="1:7" x14ac:dyDescent="0.25">
      <c r="A1" t="s">
        <v>1021</v>
      </c>
      <c r="D1" t="s">
        <v>907</v>
      </c>
      <c r="E1" t="s">
        <v>908</v>
      </c>
      <c r="F1" t="s">
        <v>909</v>
      </c>
      <c r="G1" t="s">
        <v>910</v>
      </c>
    </row>
    <row r="2" spans="1:7" x14ac:dyDescent="0.25">
      <c r="A2" t="s">
        <v>911</v>
      </c>
      <c r="B2" t="str">
        <f>MID(A2,2,5)</f>
        <v>93508</v>
      </c>
      <c r="C2" s="72">
        <v>93508</v>
      </c>
      <c r="D2" t="s">
        <v>146</v>
      </c>
      <c r="E2" t="s">
        <v>23</v>
      </c>
      <c r="F2">
        <v>51</v>
      </c>
      <c r="G2" t="s">
        <v>910</v>
      </c>
    </row>
    <row r="3" spans="1:7" x14ac:dyDescent="0.25">
      <c r="A3" t="s">
        <v>912</v>
      </c>
      <c r="B3" t="str">
        <f t="shared" ref="B3:B66" si="0">MID(A3,2,5)</f>
        <v>93509</v>
      </c>
      <c r="C3" s="72">
        <v>93509</v>
      </c>
      <c r="D3" t="s">
        <v>65</v>
      </c>
      <c r="E3" t="s">
        <v>66</v>
      </c>
      <c r="F3">
        <v>45</v>
      </c>
      <c r="G3" t="s">
        <v>910</v>
      </c>
    </row>
    <row r="4" spans="1:7" x14ac:dyDescent="0.25">
      <c r="A4" t="s">
        <v>913</v>
      </c>
      <c r="B4" t="str">
        <f t="shared" si="0"/>
        <v>93693</v>
      </c>
      <c r="C4" s="72">
        <v>93693</v>
      </c>
      <c r="D4" t="s">
        <v>22</v>
      </c>
      <c r="E4" t="s">
        <v>23</v>
      </c>
      <c r="F4">
        <v>32</v>
      </c>
      <c r="G4" t="s">
        <v>916</v>
      </c>
    </row>
    <row r="5" spans="1:7" x14ac:dyDescent="0.25">
      <c r="A5" t="s">
        <v>914</v>
      </c>
      <c r="B5" t="str">
        <f t="shared" si="0"/>
        <v>93510</v>
      </c>
      <c r="C5" s="72">
        <v>93510</v>
      </c>
      <c r="D5" t="s">
        <v>147</v>
      </c>
      <c r="E5" t="s">
        <v>148</v>
      </c>
      <c r="F5">
        <v>46</v>
      </c>
      <c r="G5" t="s">
        <v>910</v>
      </c>
    </row>
    <row r="6" spans="1:7" x14ac:dyDescent="0.25">
      <c r="A6" t="s">
        <v>915</v>
      </c>
      <c r="B6" t="str">
        <f t="shared" si="0"/>
        <v>93511</v>
      </c>
      <c r="C6" s="72">
        <v>93511</v>
      </c>
      <c r="D6" t="s">
        <v>24</v>
      </c>
      <c r="E6" t="s">
        <v>25</v>
      </c>
      <c r="F6">
        <v>33</v>
      </c>
      <c r="G6" t="s">
        <v>916</v>
      </c>
    </row>
    <row r="7" spans="1:7" x14ac:dyDescent="0.25">
      <c r="A7" t="s">
        <v>917</v>
      </c>
      <c r="B7" t="str">
        <f t="shared" si="0"/>
        <v>93512</v>
      </c>
      <c r="C7" s="72">
        <v>93512</v>
      </c>
      <c r="D7" t="s">
        <v>67</v>
      </c>
      <c r="E7" t="s">
        <v>68</v>
      </c>
      <c r="F7">
        <v>38</v>
      </c>
      <c r="G7" t="s">
        <v>910</v>
      </c>
    </row>
    <row r="8" spans="1:7" x14ac:dyDescent="0.25">
      <c r="A8" t="s">
        <v>918</v>
      </c>
      <c r="B8" t="str">
        <f t="shared" si="0"/>
        <v>93513</v>
      </c>
      <c r="C8" s="72">
        <v>93513</v>
      </c>
      <c r="D8" t="s">
        <v>101</v>
      </c>
      <c r="E8" t="s">
        <v>58</v>
      </c>
      <c r="F8">
        <v>49</v>
      </c>
      <c r="G8" t="s">
        <v>910</v>
      </c>
    </row>
    <row r="9" spans="1:7" x14ac:dyDescent="0.25">
      <c r="A9" t="s">
        <v>919</v>
      </c>
      <c r="B9" t="str">
        <f t="shared" si="0"/>
        <v>93514</v>
      </c>
      <c r="C9" s="72">
        <v>93514</v>
      </c>
      <c r="D9" t="s">
        <v>102</v>
      </c>
      <c r="E9" t="s">
        <v>35</v>
      </c>
      <c r="F9">
        <v>30</v>
      </c>
      <c r="G9" t="s">
        <v>916</v>
      </c>
    </row>
    <row r="10" spans="1:7" x14ac:dyDescent="0.25">
      <c r="A10" t="s">
        <v>921</v>
      </c>
      <c r="B10" t="str">
        <f t="shared" si="0"/>
        <v>93516</v>
      </c>
      <c r="C10" s="72">
        <v>93516</v>
      </c>
      <c r="D10" t="s">
        <v>149</v>
      </c>
      <c r="E10" t="s">
        <v>122</v>
      </c>
      <c r="F10">
        <v>38</v>
      </c>
      <c r="G10" t="s">
        <v>910</v>
      </c>
    </row>
    <row r="11" spans="1:7" x14ac:dyDescent="0.25">
      <c r="A11" t="s">
        <v>924</v>
      </c>
      <c r="B11" t="str">
        <f t="shared" si="0"/>
        <v>93521</v>
      </c>
      <c r="C11" s="72">
        <v>93521</v>
      </c>
      <c r="D11" t="s">
        <v>69</v>
      </c>
      <c r="E11" t="s">
        <v>70</v>
      </c>
      <c r="F11">
        <v>46</v>
      </c>
      <c r="G11" t="s">
        <v>910</v>
      </c>
    </row>
    <row r="12" spans="1:7" x14ac:dyDescent="0.25">
      <c r="A12" t="s">
        <v>925</v>
      </c>
      <c r="B12" t="str">
        <f t="shared" si="0"/>
        <v>93522</v>
      </c>
      <c r="C12" s="72">
        <v>93522</v>
      </c>
      <c r="D12" t="s">
        <v>103</v>
      </c>
      <c r="E12" t="s">
        <v>25</v>
      </c>
      <c r="F12">
        <v>45</v>
      </c>
      <c r="G12" t="s">
        <v>910</v>
      </c>
    </row>
    <row r="13" spans="1:7" x14ac:dyDescent="0.25">
      <c r="A13" t="s">
        <v>926</v>
      </c>
      <c r="B13" t="str">
        <f t="shared" si="0"/>
        <v>93930</v>
      </c>
      <c r="C13" s="72">
        <v>93930</v>
      </c>
      <c r="D13" t="s">
        <v>120</v>
      </c>
      <c r="E13" t="s">
        <v>63</v>
      </c>
      <c r="F13">
        <v>43</v>
      </c>
      <c r="G13" t="s">
        <v>910</v>
      </c>
    </row>
    <row r="14" spans="1:7" x14ac:dyDescent="0.25">
      <c r="A14" t="s">
        <v>928</v>
      </c>
      <c r="B14" t="str">
        <f t="shared" si="0"/>
        <v>93524</v>
      </c>
      <c r="C14" s="72">
        <v>93524</v>
      </c>
      <c r="D14" t="s">
        <v>150</v>
      </c>
      <c r="E14" t="s">
        <v>151</v>
      </c>
      <c r="F14">
        <v>48</v>
      </c>
      <c r="G14" t="s">
        <v>910</v>
      </c>
    </row>
    <row r="15" spans="1:7" x14ac:dyDescent="0.25">
      <c r="A15" t="s">
        <v>929</v>
      </c>
      <c r="B15" t="str">
        <f t="shared" si="0"/>
        <v>93525</v>
      </c>
      <c r="C15" s="72">
        <v>93525</v>
      </c>
      <c r="D15" t="s">
        <v>121</v>
      </c>
      <c r="E15" t="s">
        <v>122</v>
      </c>
      <c r="F15">
        <v>37</v>
      </c>
      <c r="G15" t="s">
        <v>910</v>
      </c>
    </row>
    <row r="16" spans="1:7" x14ac:dyDescent="0.25">
      <c r="A16" t="s">
        <v>930</v>
      </c>
      <c r="B16" t="str">
        <f t="shared" si="0"/>
        <v>93526</v>
      </c>
      <c r="C16" s="72">
        <v>93526</v>
      </c>
      <c r="D16" t="s">
        <v>104</v>
      </c>
      <c r="E16" t="s">
        <v>23</v>
      </c>
      <c r="F16">
        <v>44</v>
      </c>
      <c r="G16" t="s">
        <v>910</v>
      </c>
    </row>
    <row r="17" spans="1:7" x14ac:dyDescent="0.25">
      <c r="A17" t="s">
        <v>931</v>
      </c>
      <c r="B17" t="str">
        <f t="shared" si="0"/>
        <v>94165</v>
      </c>
      <c r="C17" s="72">
        <v>94165</v>
      </c>
      <c r="D17" t="s">
        <v>152</v>
      </c>
      <c r="E17" t="s">
        <v>106</v>
      </c>
      <c r="F17">
        <v>28</v>
      </c>
      <c r="G17" t="s">
        <v>916</v>
      </c>
    </row>
    <row r="18" spans="1:7" x14ac:dyDescent="0.25">
      <c r="A18" t="s">
        <v>932</v>
      </c>
      <c r="B18" t="str">
        <f t="shared" si="0"/>
        <v>93616</v>
      </c>
      <c r="C18" s="72">
        <v>93616</v>
      </c>
      <c r="D18" t="s">
        <v>105</v>
      </c>
      <c r="E18" t="s">
        <v>106</v>
      </c>
      <c r="F18">
        <v>45</v>
      </c>
      <c r="G18" t="s">
        <v>910</v>
      </c>
    </row>
    <row r="19" spans="1:7" x14ac:dyDescent="0.25">
      <c r="A19" t="s">
        <v>933</v>
      </c>
      <c r="B19" t="str">
        <f t="shared" si="0"/>
        <v>93527</v>
      </c>
      <c r="C19" s="72">
        <v>93527</v>
      </c>
      <c r="D19" t="s">
        <v>153</v>
      </c>
      <c r="E19" t="s">
        <v>154</v>
      </c>
      <c r="F19">
        <v>38</v>
      </c>
      <c r="G19" t="s">
        <v>910</v>
      </c>
    </row>
    <row r="20" spans="1:7" x14ac:dyDescent="0.25">
      <c r="A20" t="s">
        <v>935</v>
      </c>
      <c r="B20" t="str">
        <f t="shared" si="0"/>
        <v>93931</v>
      </c>
      <c r="C20" s="72">
        <v>93931</v>
      </c>
      <c r="D20" t="s">
        <v>73</v>
      </c>
      <c r="E20" t="s">
        <v>42</v>
      </c>
      <c r="F20">
        <v>30</v>
      </c>
      <c r="G20" t="s">
        <v>916</v>
      </c>
    </row>
    <row r="21" spans="1:7" x14ac:dyDescent="0.25">
      <c r="A21" t="s">
        <v>936</v>
      </c>
      <c r="B21" t="str">
        <f t="shared" si="0"/>
        <v>93529</v>
      </c>
      <c r="C21" s="72">
        <v>93529</v>
      </c>
      <c r="D21" t="s">
        <v>123</v>
      </c>
      <c r="E21" t="s">
        <v>124</v>
      </c>
      <c r="F21">
        <v>29</v>
      </c>
      <c r="G21" t="s">
        <v>916</v>
      </c>
    </row>
    <row r="22" spans="1:7" x14ac:dyDescent="0.25">
      <c r="A22" t="s">
        <v>938</v>
      </c>
      <c r="B22" t="str">
        <f t="shared" si="0"/>
        <v>93531</v>
      </c>
      <c r="C22" s="72">
        <v>93531</v>
      </c>
      <c r="D22" t="s">
        <v>108</v>
      </c>
      <c r="E22" t="s">
        <v>109</v>
      </c>
      <c r="F22">
        <v>32</v>
      </c>
      <c r="G22" t="s">
        <v>916</v>
      </c>
    </row>
    <row r="23" spans="1:7" x14ac:dyDescent="0.25">
      <c r="A23" t="s">
        <v>939</v>
      </c>
      <c r="B23" t="str">
        <f t="shared" si="0"/>
        <v>93533</v>
      </c>
      <c r="C23" s="72">
        <v>93533</v>
      </c>
      <c r="D23" t="s">
        <v>30</v>
      </c>
      <c r="E23" t="s">
        <v>31</v>
      </c>
      <c r="F23">
        <v>45</v>
      </c>
      <c r="G23" t="s">
        <v>910</v>
      </c>
    </row>
    <row r="24" spans="1:7" x14ac:dyDescent="0.25">
      <c r="A24" t="s">
        <v>940</v>
      </c>
      <c r="B24" t="str">
        <f t="shared" si="0"/>
        <v>93534</v>
      </c>
      <c r="C24" s="72">
        <v>93534</v>
      </c>
      <c r="D24" t="s">
        <v>32</v>
      </c>
      <c r="E24" t="s">
        <v>33</v>
      </c>
      <c r="F24">
        <v>48</v>
      </c>
      <c r="G24" t="s">
        <v>910</v>
      </c>
    </row>
    <row r="25" spans="1:7" x14ac:dyDescent="0.25">
      <c r="A25" t="s">
        <v>942</v>
      </c>
      <c r="B25" t="str">
        <f t="shared" si="0"/>
        <v>93536</v>
      </c>
      <c r="C25" s="72">
        <v>93536</v>
      </c>
      <c r="D25" t="s">
        <v>155</v>
      </c>
      <c r="E25" t="s">
        <v>63</v>
      </c>
      <c r="F25">
        <v>48</v>
      </c>
      <c r="G25" t="s">
        <v>910</v>
      </c>
    </row>
    <row r="26" spans="1:7" x14ac:dyDescent="0.25">
      <c r="A26" t="s">
        <v>944</v>
      </c>
      <c r="B26" t="str">
        <f t="shared" si="0"/>
        <v>94164</v>
      </c>
      <c r="C26" s="72">
        <v>94164</v>
      </c>
      <c r="D26" t="s">
        <v>126</v>
      </c>
      <c r="E26" t="s">
        <v>27</v>
      </c>
      <c r="F26">
        <v>42</v>
      </c>
      <c r="G26" t="s">
        <v>910</v>
      </c>
    </row>
    <row r="27" spans="1:7" x14ac:dyDescent="0.25">
      <c r="A27" t="s">
        <v>945</v>
      </c>
      <c r="B27" t="str">
        <f t="shared" si="0"/>
        <v>87323</v>
      </c>
      <c r="C27" s="72">
        <v>87323</v>
      </c>
      <c r="D27" t="s">
        <v>156</v>
      </c>
      <c r="E27" t="s">
        <v>157</v>
      </c>
      <c r="F27">
        <v>28</v>
      </c>
      <c r="G27" t="s">
        <v>916</v>
      </c>
    </row>
    <row r="28" spans="1:7" x14ac:dyDescent="0.25">
      <c r="A28" t="s">
        <v>946</v>
      </c>
      <c r="B28" t="str">
        <f t="shared" si="0"/>
        <v>93540</v>
      </c>
      <c r="C28" s="72">
        <v>93540</v>
      </c>
      <c r="D28" t="s">
        <v>37</v>
      </c>
      <c r="E28" t="s">
        <v>35</v>
      </c>
      <c r="F28">
        <v>37</v>
      </c>
      <c r="G28" t="s">
        <v>910</v>
      </c>
    </row>
    <row r="29" spans="1:7" x14ac:dyDescent="0.25">
      <c r="A29" t="s">
        <v>947</v>
      </c>
      <c r="B29" t="str">
        <f t="shared" si="0"/>
        <v>94225</v>
      </c>
      <c r="C29" s="72">
        <v>94225</v>
      </c>
      <c r="D29" t="s">
        <v>127</v>
      </c>
      <c r="E29" t="s">
        <v>63</v>
      </c>
      <c r="F29">
        <v>39</v>
      </c>
      <c r="G29" t="s">
        <v>910</v>
      </c>
    </row>
    <row r="30" spans="1:7" x14ac:dyDescent="0.25">
      <c r="A30" t="s">
        <v>948</v>
      </c>
      <c r="B30" t="str">
        <f t="shared" si="0"/>
        <v>87358</v>
      </c>
      <c r="C30" s="72">
        <v>87358</v>
      </c>
      <c r="D30" t="s">
        <v>110</v>
      </c>
      <c r="E30" t="s">
        <v>55</v>
      </c>
      <c r="F30">
        <v>41</v>
      </c>
      <c r="G30" t="s">
        <v>910</v>
      </c>
    </row>
    <row r="31" spans="1:7" x14ac:dyDescent="0.25">
      <c r="A31" t="s">
        <v>950</v>
      </c>
      <c r="B31" t="str">
        <f t="shared" si="0"/>
        <v>94163</v>
      </c>
      <c r="C31" s="72">
        <v>94163</v>
      </c>
      <c r="D31" t="s">
        <v>163</v>
      </c>
      <c r="E31" t="s">
        <v>164</v>
      </c>
      <c r="F31">
        <v>36</v>
      </c>
      <c r="G31" t="s">
        <v>910</v>
      </c>
    </row>
    <row r="32" spans="1:7" x14ac:dyDescent="0.25">
      <c r="A32" t="s">
        <v>951</v>
      </c>
      <c r="B32" t="str">
        <f t="shared" si="0"/>
        <v>93541</v>
      </c>
      <c r="C32" s="72">
        <v>93541</v>
      </c>
      <c r="D32" t="s">
        <v>158</v>
      </c>
      <c r="E32" t="s">
        <v>40</v>
      </c>
      <c r="F32">
        <v>35</v>
      </c>
      <c r="G32" t="s">
        <v>916</v>
      </c>
    </row>
    <row r="33" spans="1:7" x14ac:dyDescent="0.25">
      <c r="A33" t="s">
        <v>952</v>
      </c>
      <c r="B33" t="str">
        <f t="shared" si="0"/>
        <v>93162</v>
      </c>
      <c r="C33" s="72">
        <v>93162</v>
      </c>
      <c r="D33" t="s">
        <v>159</v>
      </c>
      <c r="E33" t="s">
        <v>160</v>
      </c>
      <c r="F33">
        <v>30</v>
      </c>
      <c r="G33" t="s">
        <v>916</v>
      </c>
    </row>
    <row r="34" spans="1:7" x14ac:dyDescent="0.25">
      <c r="A34" t="s">
        <v>953</v>
      </c>
      <c r="B34" t="str">
        <f t="shared" si="0"/>
        <v>93542</v>
      </c>
      <c r="C34" s="72">
        <v>93542</v>
      </c>
      <c r="D34" t="s">
        <v>75</v>
      </c>
      <c r="E34" t="s">
        <v>23</v>
      </c>
      <c r="F34">
        <v>40</v>
      </c>
      <c r="G34" t="s">
        <v>910</v>
      </c>
    </row>
    <row r="35" spans="1:7" x14ac:dyDescent="0.25">
      <c r="A35" t="s">
        <v>955</v>
      </c>
      <c r="B35" t="str">
        <f t="shared" si="0"/>
        <v>93057</v>
      </c>
      <c r="C35" s="72">
        <v>93057</v>
      </c>
      <c r="D35" t="s">
        <v>38</v>
      </c>
      <c r="E35" t="s">
        <v>23</v>
      </c>
      <c r="F35">
        <v>33</v>
      </c>
      <c r="G35" t="s">
        <v>916</v>
      </c>
    </row>
    <row r="36" spans="1:7" x14ac:dyDescent="0.25">
      <c r="A36" t="s">
        <v>956</v>
      </c>
      <c r="B36" t="str">
        <f t="shared" si="0"/>
        <v>93544</v>
      </c>
      <c r="C36" s="72">
        <v>93544</v>
      </c>
      <c r="D36" t="s">
        <v>128</v>
      </c>
      <c r="E36" t="s">
        <v>86</v>
      </c>
      <c r="F36">
        <v>33</v>
      </c>
      <c r="G36" t="s">
        <v>916</v>
      </c>
    </row>
    <row r="37" spans="1:7" x14ac:dyDescent="0.25">
      <c r="A37" t="s">
        <v>957</v>
      </c>
      <c r="B37" t="str">
        <f t="shared" si="0"/>
        <v>93545</v>
      </c>
      <c r="C37" s="72">
        <v>93545</v>
      </c>
      <c r="D37" t="s">
        <v>129</v>
      </c>
      <c r="E37" t="s">
        <v>27</v>
      </c>
      <c r="F37">
        <v>41</v>
      </c>
      <c r="G37" t="s">
        <v>910</v>
      </c>
    </row>
    <row r="38" spans="1:7" x14ac:dyDescent="0.25">
      <c r="A38" t="s">
        <v>958</v>
      </c>
      <c r="B38" t="str">
        <f t="shared" si="0"/>
        <v>93546</v>
      </c>
      <c r="C38" s="72">
        <v>93546</v>
      </c>
      <c r="D38" t="s">
        <v>111</v>
      </c>
      <c r="E38" t="s">
        <v>23</v>
      </c>
      <c r="F38">
        <v>42</v>
      </c>
      <c r="G38" t="s">
        <v>910</v>
      </c>
    </row>
    <row r="39" spans="1:7" x14ac:dyDescent="0.25">
      <c r="A39" t="s">
        <v>959</v>
      </c>
      <c r="B39" t="str">
        <f t="shared" si="0"/>
        <v>93060</v>
      </c>
      <c r="C39" s="72">
        <v>93060</v>
      </c>
      <c r="D39" t="s">
        <v>112</v>
      </c>
      <c r="E39" t="s">
        <v>113</v>
      </c>
      <c r="F39">
        <v>50</v>
      </c>
      <c r="G39" t="s">
        <v>910</v>
      </c>
    </row>
    <row r="40" spans="1:7" x14ac:dyDescent="0.25">
      <c r="A40" t="s">
        <v>960</v>
      </c>
      <c r="B40" t="str">
        <f t="shared" si="0"/>
        <v>93547</v>
      </c>
      <c r="C40" s="72">
        <v>93547</v>
      </c>
      <c r="D40" t="s">
        <v>76</v>
      </c>
      <c r="E40" t="s">
        <v>77</v>
      </c>
      <c r="F40">
        <v>40</v>
      </c>
      <c r="G40" t="s">
        <v>910</v>
      </c>
    </row>
    <row r="41" spans="1:7" x14ac:dyDescent="0.25">
      <c r="A41" t="s">
        <v>964</v>
      </c>
      <c r="B41" t="str">
        <f t="shared" si="0"/>
        <v>93552</v>
      </c>
      <c r="C41" s="72">
        <v>93552</v>
      </c>
      <c r="D41" t="s">
        <v>43</v>
      </c>
      <c r="E41" t="s">
        <v>44</v>
      </c>
      <c r="F41">
        <v>47</v>
      </c>
      <c r="G41" t="s">
        <v>910</v>
      </c>
    </row>
    <row r="42" spans="1:7" x14ac:dyDescent="0.25">
      <c r="A42" t="s">
        <v>965</v>
      </c>
      <c r="B42" t="str">
        <f t="shared" si="0"/>
        <v>93553</v>
      </c>
      <c r="C42" s="72">
        <v>93553</v>
      </c>
      <c r="D42" t="s">
        <v>45</v>
      </c>
      <c r="E42" t="s">
        <v>46</v>
      </c>
      <c r="F42">
        <v>47</v>
      </c>
      <c r="G42" t="s">
        <v>910</v>
      </c>
    </row>
    <row r="43" spans="1:7" x14ac:dyDescent="0.25">
      <c r="A43" t="s">
        <v>966</v>
      </c>
      <c r="B43" t="str">
        <f t="shared" si="0"/>
        <v>93554</v>
      </c>
      <c r="C43" s="72">
        <v>93554</v>
      </c>
      <c r="D43" t="s">
        <v>183</v>
      </c>
      <c r="E43" t="s">
        <v>35</v>
      </c>
      <c r="F43">
        <v>51</v>
      </c>
      <c r="G43" t="s">
        <v>910</v>
      </c>
    </row>
    <row r="44" spans="1:7" x14ac:dyDescent="0.25">
      <c r="A44" t="s">
        <v>968</v>
      </c>
      <c r="B44" t="str">
        <f t="shared" si="0"/>
        <v>93557</v>
      </c>
      <c r="C44" s="72">
        <v>93557</v>
      </c>
      <c r="D44" t="s">
        <v>132</v>
      </c>
      <c r="E44" t="s">
        <v>133</v>
      </c>
      <c r="F44">
        <v>45</v>
      </c>
      <c r="G44" t="s">
        <v>910</v>
      </c>
    </row>
    <row r="45" spans="1:7" x14ac:dyDescent="0.25">
      <c r="A45" t="s">
        <v>970</v>
      </c>
      <c r="B45" t="str">
        <f t="shared" si="0"/>
        <v>91793</v>
      </c>
      <c r="C45" s="72">
        <v>91793</v>
      </c>
      <c r="D45" t="s">
        <v>131</v>
      </c>
      <c r="E45" t="s">
        <v>27</v>
      </c>
      <c r="F45">
        <v>31</v>
      </c>
      <c r="G45" t="s">
        <v>916</v>
      </c>
    </row>
    <row r="46" spans="1:7" x14ac:dyDescent="0.25">
      <c r="A46" t="s">
        <v>971</v>
      </c>
      <c r="B46" t="str">
        <f t="shared" si="0"/>
        <v>93556</v>
      </c>
      <c r="C46" s="72">
        <v>93556</v>
      </c>
      <c r="D46" t="s">
        <v>184</v>
      </c>
      <c r="E46" t="s">
        <v>116</v>
      </c>
      <c r="F46">
        <v>49</v>
      </c>
      <c r="G46" t="s">
        <v>910</v>
      </c>
    </row>
    <row r="47" spans="1:7" x14ac:dyDescent="0.25">
      <c r="A47" t="s">
        <v>972</v>
      </c>
      <c r="B47" t="str">
        <f t="shared" si="0"/>
        <v>93559</v>
      </c>
      <c r="C47" s="72">
        <v>93559</v>
      </c>
      <c r="D47" t="s">
        <v>47</v>
      </c>
      <c r="E47" t="s">
        <v>48</v>
      </c>
      <c r="F47">
        <v>53</v>
      </c>
      <c r="G47" t="s">
        <v>910</v>
      </c>
    </row>
    <row r="48" spans="1:7" x14ac:dyDescent="0.25">
      <c r="A48" t="s">
        <v>973</v>
      </c>
      <c r="B48" t="str">
        <f t="shared" si="0"/>
        <v>93560</v>
      </c>
      <c r="C48" s="72">
        <v>93560</v>
      </c>
      <c r="D48" t="s">
        <v>83</v>
      </c>
      <c r="E48" t="s">
        <v>84</v>
      </c>
      <c r="F48">
        <v>46</v>
      </c>
      <c r="G48" t="s">
        <v>910</v>
      </c>
    </row>
    <row r="49" spans="1:7" x14ac:dyDescent="0.25">
      <c r="A49" t="s">
        <v>974</v>
      </c>
      <c r="B49" t="str">
        <f t="shared" si="0"/>
        <v>93643</v>
      </c>
      <c r="C49" s="72">
        <v>93643</v>
      </c>
      <c r="D49" t="s">
        <v>82</v>
      </c>
      <c r="E49" t="s">
        <v>70</v>
      </c>
      <c r="F49">
        <v>40</v>
      </c>
      <c r="G49" t="s">
        <v>910</v>
      </c>
    </row>
    <row r="50" spans="1:7" x14ac:dyDescent="0.25">
      <c r="A50" t="s">
        <v>975</v>
      </c>
      <c r="B50" t="str">
        <f t="shared" si="0"/>
        <v>93561</v>
      </c>
      <c r="C50" s="72">
        <v>93561</v>
      </c>
      <c r="D50" t="s">
        <v>166</v>
      </c>
      <c r="E50" t="s">
        <v>139</v>
      </c>
      <c r="F50">
        <v>41</v>
      </c>
      <c r="G50" t="s">
        <v>910</v>
      </c>
    </row>
    <row r="51" spans="1:7" x14ac:dyDescent="0.25">
      <c r="A51" t="s">
        <v>976</v>
      </c>
      <c r="B51" t="str">
        <f t="shared" si="0"/>
        <v>93562</v>
      </c>
      <c r="C51" s="72">
        <v>93562</v>
      </c>
      <c r="D51" t="s">
        <v>49</v>
      </c>
      <c r="E51" t="s">
        <v>50</v>
      </c>
      <c r="F51">
        <v>48</v>
      </c>
      <c r="G51" t="s">
        <v>910</v>
      </c>
    </row>
    <row r="52" spans="1:7" x14ac:dyDescent="0.25">
      <c r="A52" t="s">
        <v>977</v>
      </c>
      <c r="B52" t="str">
        <f t="shared" si="0"/>
        <v>93563</v>
      </c>
      <c r="C52" s="72">
        <v>93563</v>
      </c>
      <c r="D52" t="s">
        <v>185</v>
      </c>
      <c r="E52" t="s">
        <v>27</v>
      </c>
      <c r="F52">
        <v>43</v>
      </c>
      <c r="G52" t="s">
        <v>910</v>
      </c>
    </row>
    <row r="53" spans="1:7" x14ac:dyDescent="0.25">
      <c r="A53" t="s">
        <v>978</v>
      </c>
      <c r="B53" t="str">
        <f t="shared" si="0"/>
        <v>93564</v>
      </c>
      <c r="C53" s="72">
        <v>93564</v>
      </c>
      <c r="D53" t="s">
        <v>135</v>
      </c>
      <c r="E53" t="s">
        <v>60</v>
      </c>
      <c r="F53">
        <v>38</v>
      </c>
      <c r="G53" t="s">
        <v>910</v>
      </c>
    </row>
    <row r="54" spans="1:7" x14ac:dyDescent="0.25">
      <c r="A54" t="s">
        <v>979</v>
      </c>
      <c r="B54" t="str">
        <f t="shared" si="0"/>
        <v>93565</v>
      </c>
      <c r="C54" s="72">
        <v>93565</v>
      </c>
      <c r="D54" t="s">
        <v>51</v>
      </c>
      <c r="E54" t="s">
        <v>52</v>
      </c>
      <c r="F54">
        <v>46</v>
      </c>
      <c r="G54" t="s">
        <v>910</v>
      </c>
    </row>
    <row r="55" spans="1:7" x14ac:dyDescent="0.25">
      <c r="A55" t="s">
        <v>980</v>
      </c>
      <c r="B55" t="str">
        <f t="shared" si="0"/>
        <v>93568</v>
      </c>
      <c r="C55" s="72">
        <v>93568</v>
      </c>
      <c r="D55" t="s">
        <v>167</v>
      </c>
      <c r="E55" t="s">
        <v>48</v>
      </c>
      <c r="F55">
        <v>43</v>
      </c>
      <c r="G55" t="s">
        <v>910</v>
      </c>
    </row>
    <row r="56" spans="1:7" x14ac:dyDescent="0.25">
      <c r="A56" t="s">
        <v>981</v>
      </c>
      <c r="B56" t="str">
        <f t="shared" si="0"/>
        <v>93569</v>
      </c>
      <c r="C56" s="72">
        <v>93569</v>
      </c>
      <c r="D56" t="s">
        <v>168</v>
      </c>
      <c r="E56" t="s">
        <v>35</v>
      </c>
      <c r="F56">
        <v>42</v>
      </c>
      <c r="G56" t="s">
        <v>910</v>
      </c>
    </row>
    <row r="57" spans="1:7" x14ac:dyDescent="0.25">
      <c r="A57" t="s">
        <v>983</v>
      </c>
      <c r="B57" t="str">
        <f t="shared" si="0"/>
        <v>93755</v>
      </c>
      <c r="C57" s="72">
        <v>93755</v>
      </c>
      <c r="D57" t="s">
        <v>136</v>
      </c>
      <c r="E57" t="s">
        <v>35</v>
      </c>
      <c r="F57">
        <v>34</v>
      </c>
      <c r="G57" t="s">
        <v>916</v>
      </c>
    </row>
    <row r="58" spans="1:7" x14ac:dyDescent="0.25">
      <c r="A58" t="s">
        <v>984</v>
      </c>
      <c r="B58" t="str">
        <f t="shared" si="0"/>
        <v>93932</v>
      </c>
      <c r="C58" s="72">
        <v>93932</v>
      </c>
      <c r="D58" t="s">
        <v>53</v>
      </c>
      <c r="E58" t="s">
        <v>40</v>
      </c>
      <c r="F58">
        <v>39</v>
      </c>
      <c r="G58" t="s">
        <v>910</v>
      </c>
    </row>
    <row r="59" spans="1:7" x14ac:dyDescent="0.25">
      <c r="A59" t="s">
        <v>985</v>
      </c>
      <c r="B59" t="str">
        <f t="shared" si="0"/>
        <v>87311</v>
      </c>
      <c r="C59" s="72">
        <v>87311</v>
      </c>
      <c r="D59" t="s">
        <v>137</v>
      </c>
      <c r="E59" t="s">
        <v>106</v>
      </c>
      <c r="F59">
        <v>43</v>
      </c>
      <c r="G59" t="s">
        <v>910</v>
      </c>
    </row>
    <row r="60" spans="1:7" x14ac:dyDescent="0.25">
      <c r="A60" t="s">
        <v>986</v>
      </c>
      <c r="B60" t="str">
        <f t="shared" si="0"/>
        <v>93571</v>
      </c>
      <c r="C60" s="72">
        <v>93571</v>
      </c>
      <c r="D60" t="s">
        <v>186</v>
      </c>
      <c r="E60" t="s">
        <v>58</v>
      </c>
      <c r="F60">
        <v>32</v>
      </c>
      <c r="G60" t="s">
        <v>916</v>
      </c>
    </row>
    <row r="61" spans="1:7" x14ac:dyDescent="0.25">
      <c r="A61" t="s">
        <v>987</v>
      </c>
      <c r="B61" t="str">
        <f t="shared" si="0"/>
        <v>93572</v>
      </c>
      <c r="C61" s="72">
        <v>93572</v>
      </c>
      <c r="D61" t="s">
        <v>54</v>
      </c>
      <c r="E61" t="s">
        <v>55</v>
      </c>
      <c r="F61">
        <v>41</v>
      </c>
      <c r="G61" t="s">
        <v>910</v>
      </c>
    </row>
    <row r="62" spans="1:7" x14ac:dyDescent="0.25">
      <c r="A62" t="s">
        <v>988</v>
      </c>
      <c r="B62" t="str">
        <f t="shared" si="0"/>
        <v>93574</v>
      </c>
      <c r="C62" s="72">
        <v>93574</v>
      </c>
      <c r="D62" t="s">
        <v>187</v>
      </c>
      <c r="E62" t="s">
        <v>188</v>
      </c>
      <c r="F62">
        <v>44</v>
      </c>
      <c r="G62" t="s">
        <v>910</v>
      </c>
    </row>
    <row r="63" spans="1:7" x14ac:dyDescent="0.25">
      <c r="A63" t="s">
        <v>989</v>
      </c>
      <c r="B63" t="str">
        <f t="shared" si="0"/>
        <v>93575</v>
      </c>
      <c r="C63" s="72">
        <v>93575</v>
      </c>
      <c r="D63" t="s">
        <v>169</v>
      </c>
      <c r="E63" t="s">
        <v>170</v>
      </c>
      <c r="G63" t="s">
        <v>949</v>
      </c>
    </row>
    <row r="64" spans="1:7" x14ac:dyDescent="0.25">
      <c r="A64" t="s">
        <v>990</v>
      </c>
      <c r="B64" t="str">
        <f t="shared" si="0"/>
        <v>93576</v>
      </c>
      <c r="C64" s="72">
        <v>93576</v>
      </c>
      <c r="D64" t="s">
        <v>88</v>
      </c>
      <c r="E64" t="s">
        <v>35</v>
      </c>
      <c r="F64">
        <v>56</v>
      </c>
      <c r="G64" t="s">
        <v>910</v>
      </c>
    </row>
    <row r="65" spans="1:7" x14ac:dyDescent="0.25">
      <c r="A65" t="s">
        <v>991</v>
      </c>
      <c r="B65" t="str">
        <f t="shared" si="0"/>
        <v>93577</v>
      </c>
      <c r="C65" s="72">
        <v>93577</v>
      </c>
      <c r="D65" t="s">
        <v>89</v>
      </c>
      <c r="E65" t="s">
        <v>90</v>
      </c>
      <c r="F65">
        <v>35</v>
      </c>
      <c r="G65" t="s">
        <v>916</v>
      </c>
    </row>
    <row r="66" spans="1:7" x14ac:dyDescent="0.25">
      <c r="A66" t="s">
        <v>993</v>
      </c>
      <c r="B66" t="str">
        <f t="shared" si="0"/>
        <v>93581</v>
      </c>
      <c r="C66" s="72">
        <v>93581</v>
      </c>
      <c r="D66" t="s">
        <v>56</v>
      </c>
      <c r="E66" t="s">
        <v>42</v>
      </c>
      <c r="F66">
        <v>48</v>
      </c>
      <c r="G66" t="s">
        <v>910</v>
      </c>
    </row>
    <row r="67" spans="1:7" x14ac:dyDescent="0.25">
      <c r="A67" t="s">
        <v>998</v>
      </c>
      <c r="B67" t="str">
        <f t="shared" ref="B67:B83" si="1">MID(A67,2,5)</f>
        <v>89466</v>
      </c>
      <c r="C67" s="72">
        <v>89466</v>
      </c>
      <c r="D67" t="s">
        <v>190</v>
      </c>
      <c r="E67" t="s">
        <v>106</v>
      </c>
      <c r="F67">
        <v>34</v>
      </c>
      <c r="G67" t="s">
        <v>916</v>
      </c>
    </row>
    <row r="68" spans="1:7" x14ac:dyDescent="0.25">
      <c r="A68" t="s">
        <v>1000</v>
      </c>
      <c r="B68" t="str">
        <f t="shared" si="1"/>
        <v>93588</v>
      </c>
      <c r="C68" s="72">
        <v>93588</v>
      </c>
      <c r="D68" t="s">
        <v>57</v>
      </c>
      <c r="E68" t="s">
        <v>58</v>
      </c>
      <c r="F68">
        <v>45</v>
      </c>
      <c r="G68" t="s">
        <v>910</v>
      </c>
    </row>
    <row r="69" spans="1:7" x14ac:dyDescent="0.25">
      <c r="A69" t="s">
        <v>1002</v>
      </c>
      <c r="B69" t="str">
        <f t="shared" si="1"/>
        <v>93590</v>
      </c>
      <c r="C69" s="72">
        <v>93590</v>
      </c>
      <c r="D69" t="s">
        <v>191</v>
      </c>
      <c r="E69" t="s">
        <v>95</v>
      </c>
      <c r="F69">
        <v>46</v>
      </c>
      <c r="G69" t="s">
        <v>910</v>
      </c>
    </row>
    <row r="70" spans="1:7" x14ac:dyDescent="0.25">
      <c r="A70" t="s">
        <v>1004</v>
      </c>
      <c r="B70" t="str">
        <f t="shared" si="1"/>
        <v>93592</v>
      </c>
      <c r="C70" s="72">
        <v>93592</v>
      </c>
      <c r="D70" t="s">
        <v>173</v>
      </c>
      <c r="E70" t="s">
        <v>174</v>
      </c>
      <c r="F70">
        <v>42</v>
      </c>
      <c r="G70" t="s">
        <v>910</v>
      </c>
    </row>
    <row r="71" spans="1:7" x14ac:dyDescent="0.25">
      <c r="A71" t="s">
        <v>1005</v>
      </c>
      <c r="B71" t="str">
        <f t="shared" si="1"/>
        <v>93593</v>
      </c>
      <c r="C71" s="72">
        <v>93593</v>
      </c>
      <c r="D71" t="s">
        <v>175</v>
      </c>
      <c r="E71" t="s">
        <v>176</v>
      </c>
      <c r="F71">
        <v>46</v>
      </c>
      <c r="G71" t="s">
        <v>910</v>
      </c>
    </row>
    <row r="72" spans="1:7" x14ac:dyDescent="0.25">
      <c r="A72" t="s">
        <v>1006</v>
      </c>
      <c r="B72" t="str">
        <f t="shared" si="1"/>
        <v>93595</v>
      </c>
      <c r="C72" s="72">
        <v>93595</v>
      </c>
      <c r="D72" t="s">
        <v>192</v>
      </c>
      <c r="E72" t="s">
        <v>25</v>
      </c>
      <c r="F72">
        <v>47</v>
      </c>
      <c r="G72" t="s">
        <v>910</v>
      </c>
    </row>
    <row r="73" spans="1:7" x14ac:dyDescent="0.25">
      <c r="A73" t="s">
        <v>1007</v>
      </c>
      <c r="B73" t="str">
        <f t="shared" si="1"/>
        <v>93596</v>
      </c>
      <c r="C73" s="72">
        <v>93596</v>
      </c>
      <c r="D73" t="s">
        <v>59</v>
      </c>
      <c r="E73" t="s">
        <v>60</v>
      </c>
      <c r="F73">
        <v>32</v>
      </c>
      <c r="G73" t="s">
        <v>916</v>
      </c>
    </row>
    <row r="74" spans="1:7" x14ac:dyDescent="0.25">
      <c r="A74" t="s">
        <v>1008</v>
      </c>
      <c r="B74" t="str">
        <f t="shared" si="1"/>
        <v>93585</v>
      </c>
      <c r="C74" s="72">
        <v>93585</v>
      </c>
      <c r="D74" t="s">
        <v>141</v>
      </c>
      <c r="E74" t="s">
        <v>35</v>
      </c>
      <c r="F74">
        <v>28</v>
      </c>
      <c r="G74" t="s">
        <v>916</v>
      </c>
    </row>
    <row r="75" spans="1:7" x14ac:dyDescent="0.25">
      <c r="A75" t="s">
        <v>1009</v>
      </c>
      <c r="B75" t="str">
        <f t="shared" si="1"/>
        <v>93597</v>
      </c>
      <c r="C75" s="72">
        <v>93597</v>
      </c>
      <c r="D75" t="s">
        <v>61</v>
      </c>
      <c r="E75" t="s">
        <v>27</v>
      </c>
      <c r="F75">
        <v>48</v>
      </c>
      <c r="G75" t="s">
        <v>910</v>
      </c>
    </row>
    <row r="76" spans="1:7" x14ac:dyDescent="0.25">
      <c r="A76" t="s">
        <v>1010</v>
      </c>
      <c r="B76" t="str">
        <f t="shared" si="1"/>
        <v>93598</v>
      </c>
      <c r="C76" s="72">
        <v>93598</v>
      </c>
      <c r="D76" t="s">
        <v>143</v>
      </c>
      <c r="E76" t="s">
        <v>122</v>
      </c>
      <c r="F76">
        <v>42</v>
      </c>
      <c r="G76" t="s">
        <v>910</v>
      </c>
    </row>
    <row r="77" spans="1:7" x14ac:dyDescent="0.25">
      <c r="A77" t="s">
        <v>1011</v>
      </c>
      <c r="B77" t="str">
        <f t="shared" si="1"/>
        <v>92890</v>
      </c>
      <c r="C77" s="72">
        <v>92890</v>
      </c>
      <c r="D77" t="s">
        <v>177</v>
      </c>
      <c r="E77" t="s">
        <v>66</v>
      </c>
      <c r="F77">
        <v>43</v>
      </c>
      <c r="G77" t="s">
        <v>910</v>
      </c>
    </row>
    <row r="78" spans="1:7" x14ac:dyDescent="0.25">
      <c r="A78" t="s">
        <v>1012</v>
      </c>
      <c r="B78" t="str">
        <f t="shared" si="1"/>
        <v>93599</v>
      </c>
      <c r="C78" s="72">
        <v>93599</v>
      </c>
      <c r="D78" t="s">
        <v>62</v>
      </c>
      <c r="E78" t="s">
        <v>63</v>
      </c>
      <c r="F78">
        <v>40</v>
      </c>
      <c r="G78" t="s">
        <v>910</v>
      </c>
    </row>
    <row r="79" spans="1:7" x14ac:dyDescent="0.25">
      <c r="A79" t="s">
        <v>1013</v>
      </c>
      <c r="B79" t="str">
        <f t="shared" si="1"/>
        <v>93667</v>
      </c>
      <c r="C79" s="72">
        <v>93667</v>
      </c>
      <c r="D79" t="s">
        <v>117</v>
      </c>
      <c r="E79" t="s">
        <v>35</v>
      </c>
      <c r="F79">
        <v>33</v>
      </c>
      <c r="G79" t="s">
        <v>916</v>
      </c>
    </row>
    <row r="80" spans="1:7" x14ac:dyDescent="0.25">
      <c r="A80" t="s">
        <v>1016</v>
      </c>
      <c r="B80" t="str">
        <f t="shared" si="1"/>
        <v>93756</v>
      </c>
      <c r="C80" s="72">
        <v>93756</v>
      </c>
      <c r="D80" t="s">
        <v>99</v>
      </c>
      <c r="E80" t="s">
        <v>100</v>
      </c>
      <c r="F80">
        <v>38</v>
      </c>
      <c r="G80" t="s">
        <v>910</v>
      </c>
    </row>
    <row r="81" spans="1:7" x14ac:dyDescent="0.25">
      <c r="A81" t="s">
        <v>1017</v>
      </c>
      <c r="B81" t="str">
        <f t="shared" si="1"/>
        <v>93602</v>
      </c>
      <c r="C81" s="72">
        <v>93602</v>
      </c>
      <c r="D81" t="s">
        <v>194</v>
      </c>
      <c r="E81" t="s">
        <v>195</v>
      </c>
      <c r="F81">
        <v>52</v>
      </c>
      <c r="G81" t="s">
        <v>910</v>
      </c>
    </row>
    <row r="82" spans="1:7" x14ac:dyDescent="0.25">
      <c r="A82" t="s">
        <v>1018</v>
      </c>
      <c r="B82" t="str">
        <f t="shared" si="1"/>
        <v>93604</v>
      </c>
      <c r="C82" s="72">
        <v>93604</v>
      </c>
      <c r="D82" t="s">
        <v>64</v>
      </c>
      <c r="E82" t="s">
        <v>27</v>
      </c>
      <c r="F82">
        <v>36</v>
      </c>
      <c r="G82" t="s">
        <v>910</v>
      </c>
    </row>
    <row r="83" spans="1:7" x14ac:dyDescent="0.25">
      <c r="A83" t="s">
        <v>1019</v>
      </c>
      <c r="B83" t="str">
        <f t="shared" si="1"/>
        <v>93601</v>
      </c>
      <c r="C83" s="72">
        <v>93601</v>
      </c>
      <c r="D83" t="s">
        <v>144</v>
      </c>
      <c r="E83" t="s">
        <v>145</v>
      </c>
      <c r="F83">
        <v>38</v>
      </c>
      <c r="G83" t="s">
        <v>910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26" sqref="A1:F26"/>
    </sheetView>
  </sheetViews>
  <sheetFormatPr defaultRowHeight="15" x14ac:dyDescent="0.25"/>
  <cols>
    <col min="1" max="1" width="3.5703125" style="71" bestFit="1" customWidth="1"/>
    <col min="2" max="2" width="15.28515625" style="71" customWidth="1"/>
    <col min="3" max="3" width="11.42578125" style="71" bestFit="1" customWidth="1"/>
    <col min="4" max="4" width="7.140625" style="71" customWidth="1"/>
    <col min="5" max="5" width="9.140625" style="135"/>
    <col min="6" max="6" width="9.140625" style="136"/>
    <col min="7" max="16384" width="9.140625" style="71"/>
  </cols>
  <sheetData>
    <row r="1" spans="1:6" s="108" customFormat="1" x14ac:dyDescent="0.25">
      <c r="A1" s="101"/>
      <c r="B1" s="101" t="s">
        <v>0</v>
      </c>
      <c r="C1" s="101"/>
      <c r="D1" s="101"/>
      <c r="E1" s="107" t="s">
        <v>1051</v>
      </c>
      <c r="F1" s="138" t="s">
        <v>1051</v>
      </c>
    </row>
    <row r="2" spans="1:6" s="108" customFormat="1" x14ac:dyDescent="0.25">
      <c r="A2" s="101"/>
      <c r="B2" s="101" t="s">
        <v>21</v>
      </c>
      <c r="C2" s="101"/>
      <c r="D2" s="101"/>
      <c r="E2" s="112"/>
      <c r="F2" s="139"/>
    </row>
    <row r="3" spans="1:6" s="85" customFormat="1" x14ac:dyDescent="0.25">
      <c r="A3" s="88">
        <v>1</v>
      </c>
      <c r="B3" s="88" t="s">
        <v>22</v>
      </c>
      <c r="C3" s="88" t="s">
        <v>23</v>
      </c>
      <c r="D3" s="83">
        <v>93693</v>
      </c>
      <c r="E3" s="100">
        <f>VLOOKUP(D3,EGZAMIN!$C$2:$F$400,4,0)</f>
        <v>32</v>
      </c>
      <c r="F3" s="140">
        <f>IF(E3&lt;36,2,IF(E3&lt;41,3,IF(E3&lt;46,3.5,IF(E3&lt;51,4,IF(E3&lt;55,4.5,IF(E3&gt;55,5))))))</f>
        <v>2</v>
      </c>
    </row>
    <row r="4" spans="1:6" s="70" customFormat="1" x14ac:dyDescent="0.25">
      <c r="A4" s="60">
        <v>2</v>
      </c>
      <c r="B4" s="88" t="s">
        <v>24</v>
      </c>
      <c r="C4" s="88" t="s">
        <v>25</v>
      </c>
      <c r="D4" s="83">
        <v>93511</v>
      </c>
      <c r="E4" s="100">
        <f>VLOOKUP(D4,EGZAMIN!$C$2:$F$400,4,0)</f>
        <v>33</v>
      </c>
      <c r="F4" s="140">
        <f t="shared" ref="F4:F11" si="0">IF(E4&lt;36,2,IF(E4&lt;41,3,IF(E4&lt;46,3.5,IF(E4&lt;51,4,IF(E4&lt;55,4.5,IF(E4&gt;55,5))))))</f>
        <v>2</v>
      </c>
    </row>
    <row r="5" spans="1:6" s="85" customFormat="1" x14ac:dyDescent="0.25">
      <c r="A5" s="88">
        <v>3</v>
      </c>
      <c r="B5" s="60" t="s">
        <v>190</v>
      </c>
      <c r="C5" s="60" t="s">
        <v>106</v>
      </c>
      <c r="D5" s="66">
        <v>89466</v>
      </c>
      <c r="E5" s="100">
        <f>VLOOKUP(D5,EGZAMIN!$C$2:$F$400,4,0)</f>
        <v>34</v>
      </c>
      <c r="F5" s="140">
        <f t="shared" si="0"/>
        <v>2</v>
      </c>
    </row>
    <row r="6" spans="1:6" s="85" customFormat="1" x14ac:dyDescent="0.25">
      <c r="A6" s="88">
        <v>4</v>
      </c>
      <c r="B6" s="60" t="s">
        <v>73</v>
      </c>
      <c r="C6" s="60" t="s">
        <v>42</v>
      </c>
      <c r="D6" s="83">
        <v>93931</v>
      </c>
      <c r="E6" s="100">
        <f>VLOOKUP(D6,EGZAMIN!$C$2:$F$400,4,0)</f>
        <v>30</v>
      </c>
      <c r="F6" s="140">
        <f t="shared" si="0"/>
        <v>2</v>
      </c>
    </row>
    <row r="7" spans="1:6" s="85" customFormat="1" x14ac:dyDescent="0.25">
      <c r="A7" s="60">
        <v>5</v>
      </c>
      <c r="B7" s="60" t="s">
        <v>59</v>
      </c>
      <c r="C7" s="60" t="s">
        <v>60</v>
      </c>
      <c r="D7" s="83">
        <v>93596</v>
      </c>
      <c r="E7" s="100">
        <f>VLOOKUP(D7,EGZAMIN!$C$2:$F$400,4,0)</f>
        <v>32</v>
      </c>
      <c r="F7" s="140">
        <f t="shared" si="0"/>
        <v>2</v>
      </c>
    </row>
    <row r="8" spans="1:6" s="85" customFormat="1" x14ac:dyDescent="0.25">
      <c r="A8" s="88">
        <v>6</v>
      </c>
      <c r="B8" s="88" t="s">
        <v>38</v>
      </c>
      <c r="C8" s="88" t="s">
        <v>23</v>
      </c>
      <c r="D8" s="83">
        <v>93057</v>
      </c>
      <c r="E8" s="100">
        <f>VLOOKUP(D8,EGZAMIN!$C$2:$F$400,4,0)</f>
        <v>33</v>
      </c>
      <c r="F8" s="140">
        <f t="shared" si="0"/>
        <v>2</v>
      </c>
    </row>
    <row r="9" spans="1:6" s="85" customFormat="1" x14ac:dyDescent="0.25">
      <c r="A9" s="88">
        <v>7</v>
      </c>
      <c r="B9" s="88" t="s">
        <v>89</v>
      </c>
      <c r="C9" s="88" t="s">
        <v>90</v>
      </c>
      <c r="D9" s="83">
        <v>93577</v>
      </c>
      <c r="E9" s="100">
        <f>VLOOKUP(D9,EGZAMIN!$C$2:$F$400,4,0)</f>
        <v>35</v>
      </c>
      <c r="F9" s="140">
        <f t="shared" si="0"/>
        <v>2</v>
      </c>
    </row>
    <row r="10" spans="1:6" s="85" customFormat="1" x14ac:dyDescent="0.25">
      <c r="A10" s="88">
        <v>8</v>
      </c>
      <c r="B10" s="88" t="s">
        <v>102</v>
      </c>
      <c r="C10" s="88" t="s">
        <v>35</v>
      </c>
      <c r="D10" s="83">
        <v>93514</v>
      </c>
      <c r="E10" s="100">
        <f>VLOOKUP(D10,EGZAMIN!$C$2:$F$400,4,0)</f>
        <v>30</v>
      </c>
      <c r="F10" s="140">
        <f t="shared" si="0"/>
        <v>2</v>
      </c>
    </row>
    <row r="11" spans="1:6" s="85" customFormat="1" x14ac:dyDescent="0.25">
      <c r="A11" s="88">
        <v>9</v>
      </c>
      <c r="B11" s="88" t="s">
        <v>108</v>
      </c>
      <c r="C11" s="88" t="s">
        <v>109</v>
      </c>
      <c r="D11" s="83">
        <v>93531</v>
      </c>
      <c r="E11" s="100">
        <f>VLOOKUP(D11,EGZAMIN!$C$2:$F$400,4,0)</f>
        <v>32</v>
      </c>
      <c r="F11" s="140">
        <f t="shared" si="0"/>
        <v>2</v>
      </c>
    </row>
    <row r="12" spans="1:6" s="122" customFormat="1" x14ac:dyDescent="0.25">
      <c r="A12" s="88">
        <v>10</v>
      </c>
      <c r="B12" s="88" t="s">
        <v>117</v>
      </c>
      <c r="C12" s="88" t="s">
        <v>35</v>
      </c>
      <c r="D12" s="83">
        <v>93667</v>
      </c>
      <c r="E12" s="100">
        <f>VLOOKUP(D12,EGZAMIN!$C$2:$F$400,4,0)</f>
        <v>33</v>
      </c>
      <c r="F12" s="140">
        <f t="shared" ref="F12:F23" si="1">IF(E12&lt;36,2,IF(E12&lt;41,3,IF(E12&lt;46,3.5,IF(E12&lt;51,4,IF(E12&lt;55,4.5,IF(E12&gt;55,5))))))</f>
        <v>2</v>
      </c>
    </row>
    <row r="13" spans="1:6" s="70" customFormat="1" x14ac:dyDescent="0.25">
      <c r="A13" s="60">
        <v>11</v>
      </c>
      <c r="B13" s="88" t="s">
        <v>123</v>
      </c>
      <c r="C13" s="88" t="s">
        <v>124</v>
      </c>
      <c r="D13" s="83">
        <v>93529</v>
      </c>
      <c r="E13" s="100">
        <f>VLOOKUP(D13,EGZAMIN!$C$2:$F$400,4,0)</f>
        <v>29</v>
      </c>
      <c r="F13" s="140">
        <f t="shared" si="1"/>
        <v>2</v>
      </c>
    </row>
    <row r="14" spans="1:6" s="85" customFormat="1" x14ac:dyDescent="0.25">
      <c r="A14" s="60">
        <v>12</v>
      </c>
      <c r="B14" s="88" t="s">
        <v>128</v>
      </c>
      <c r="C14" s="88" t="s">
        <v>86</v>
      </c>
      <c r="D14" s="83">
        <v>93544</v>
      </c>
      <c r="E14" s="100">
        <f>VLOOKUP(D14,EGZAMIN!$C$2:$F$400,4,0)</f>
        <v>33</v>
      </c>
      <c r="F14" s="140">
        <f t="shared" si="1"/>
        <v>2</v>
      </c>
    </row>
    <row r="15" spans="1:6" s="85" customFormat="1" x14ac:dyDescent="0.25">
      <c r="A15" s="88">
        <v>13</v>
      </c>
      <c r="B15" s="88" t="s">
        <v>131</v>
      </c>
      <c r="C15" s="88" t="s">
        <v>27</v>
      </c>
      <c r="D15" s="83">
        <v>91793</v>
      </c>
      <c r="E15" s="100">
        <f>VLOOKUP(D15,EGZAMIN!$C$2:$F$400,4,0)</f>
        <v>31</v>
      </c>
      <c r="F15" s="140">
        <f t="shared" si="1"/>
        <v>2</v>
      </c>
    </row>
    <row r="16" spans="1:6" s="85" customFormat="1" x14ac:dyDescent="0.25">
      <c r="A16" s="88">
        <v>14</v>
      </c>
      <c r="B16" s="88" t="s">
        <v>152</v>
      </c>
      <c r="C16" s="88" t="s">
        <v>106</v>
      </c>
      <c r="D16" s="83">
        <v>94165</v>
      </c>
      <c r="E16" s="100">
        <f>VLOOKUP(D16,EGZAMIN!$C$2:$F$400,4,0)</f>
        <v>28</v>
      </c>
      <c r="F16" s="140">
        <f t="shared" si="1"/>
        <v>2</v>
      </c>
    </row>
    <row r="17" spans="1:6" s="85" customFormat="1" x14ac:dyDescent="0.25">
      <c r="A17" s="88">
        <v>15</v>
      </c>
      <c r="B17" s="88" t="s">
        <v>136</v>
      </c>
      <c r="C17" s="88" t="s">
        <v>35</v>
      </c>
      <c r="D17" s="83">
        <v>93755</v>
      </c>
      <c r="E17" s="100">
        <f>VLOOKUP(D17,EGZAMIN!$C$2:$F$400,4,0)</f>
        <v>34</v>
      </c>
      <c r="F17" s="140">
        <f t="shared" si="1"/>
        <v>2</v>
      </c>
    </row>
    <row r="18" spans="1:6" s="85" customFormat="1" x14ac:dyDescent="0.25">
      <c r="A18" s="88">
        <v>16</v>
      </c>
      <c r="B18" s="88" t="s">
        <v>141</v>
      </c>
      <c r="C18" s="88" t="s">
        <v>35</v>
      </c>
      <c r="D18" s="83">
        <v>93585</v>
      </c>
      <c r="E18" s="100">
        <f>VLOOKUP(D18,EGZAMIN!$C$2:$F$400,4,0)</f>
        <v>28</v>
      </c>
      <c r="F18" s="140">
        <f t="shared" si="1"/>
        <v>2</v>
      </c>
    </row>
    <row r="19" spans="1:6" s="85" customFormat="1" x14ac:dyDescent="0.25">
      <c r="A19" s="88">
        <v>17</v>
      </c>
      <c r="B19" s="88" t="s">
        <v>156</v>
      </c>
      <c r="C19" s="88" t="s">
        <v>157</v>
      </c>
      <c r="D19" s="83">
        <v>87323</v>
      </c>
      <c r="E19" s="100">
        <f>VLOOKUP(D19,EGZAMIN!$C$2:$F$400,4,0)</f>
        <v>28</v>
      </c>
      <c r="F19" s="140">
        <f t="shared" si="1"/>
        <v>2</v>
      </c>
    </row>
    <row r="20" spans="1:6" s="85" customFormat="1" x14ac:dyDescent="0.25">
      <c r="A20" s="88">
        <v>18</v>
      </c>
      <c r="B20" s="88" t="s">
        <v>158</v>
      </c>
      <c r="C20" s="88" t="s">
        <v>40</v>
      </c>
      <c r="D20" s="83">
        <v>93541</v>
      </c>
      <c r="E20" s="100">
        <f>VLOOKUP(D20,EGZAMIN!$C$2:$F$400,4,0)</f>
        <v>35</v>
      </c>
      <c r="F20" s="140">
        <f t="shared" si="1"/>
        <v>2</v>
      </c>
    </row>
    <row r="21" spans="1:6" s="70" customFormat="1" x14ac:dyDescent="0.25">
      <c r="A21" s="60">
        <v>19</v>
      </c>
      <c r="B21" s="88" t="s">
        <v>159</v>
      </c>
      <c r="C21" s="88" t="s">
        <v>160</v>
      </c>
      <c r="D21" s="83">
        <v>93162</v>
      </c>
      <c r="E21" s="100">
        <f>VLOOKUP(D21,EGZAMIN!$C$2:$F$400,4,0)</f>
        <v>30</v>
      </c>
      <c r="F21" s="140">
        <f t="shared" si="1"/>
        <v>2</v>
      </c>
    </row>
    <row r="22" spans="1:6" s="85" customFormat="1" x14ac:dyDescent="0.25">
      <c r="A22" s="88">
        <v>20</v>
      </c>
      <c r="B22" s="88" t="s">
        <v>169</v>
      </c>
      <c r="C22" s="88" t="s">
        <v>170</v>
      </c>
      <c r="D22" s="83">
        <v>93575</v>
      </c>
      <c r="E22" s="100">
        <f>VLOOKUP(D22,EGZAMIN!$C$2:$F$400,4,0)</f>
        <v>0</v>
      </c>
      <c r="F22" s="140">
        <f t="shared" si="1"/>
        <v>2</v>
      </c>
    </row>
    <row r="23" spans="1:6" s="85" customFormat="1" x14ac:dyDescent="0.25">
      <c r="A23" s="88">
        <v>21</v>
      </c>
      <c r="B23" s="88" t="s">
        <v>186</v>
      </c>
      <c r="C23" s="88" t="s">
        <v>58</v>
      </c>
      <c r="D23" s="83">
        <v>93571</v>
      </c>
      <c r="E23" s="100">
        <f>VLOOKUP(D23,EGZAMIN!$C$2:$F$400,4,0)</f>
        <v>32</v>
      </c>
      <c r="F23" s="140">
        <f t="shared" si="1"/>
        <v>2</v>
      </c>
    </row>
    <row r="24" spans="1:6" s="18" customFormat="1" hidden="1" x14ac:dyDescent="0.25">
      <c r="A24" s="16">
        <v>14</v>
      </c>
      <c r="B24" s="16" t="s">
        <v>180</v>
      </c>
      <c r="C24" s="16" t="s">
        <v>60</v>
      </c>
      <c r="D24" s="17">
        <v>93603</v>
      </c>
      <c r="E24" s="91"/>
      <c r="F24" s="95"/>
    </row>
    <row r="25" spans="1:6" ht="15.75" thickBot="1" x14ac:dyDescent="0.3"/>
    <row r="26" spans="1:6" ht="15.75" thickBot="1" x14ac:dyDescent="0.3">
      <c r="B26" s="143" t="s">
        <v>1053</v>
      </c>
      <c r="C26" s="144">
        <v>45856</v>
      </c>
      <c r="D26" s="145">
        <v>0.77083333333333337</v>
      </c>
      <c r="E26" s="146" t="s">
        <v>1054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C2" sqref="C2:C6"/>
    </sheetView>
  </sheetViews>
  <sheetFormatPr defaultRowHeight="15" x14ac:dyDescent="0.25"/>
  <cols>
    <col min="1" max="1" width="7.7109375" bestFit="1" customWidth="1"/>
    <col min="2" max="3" width="7.7109375" customWidth="1"/>
    <col min="4" max="4" width="9.7109375" bestFit="1" customWidth="1"/>
    <col min="5" max="5" width="11.28515625" bestFit="1" customWidth="1"/>
    <col min="6" max="6" width="6" style="3" bestFit="1" customWidth="1"/>
    <col min="7" max="7" width="9.7109375" style="3" bestFit="1" customWidth="1"/>
  </cols>
  <sheetData>
    <row r="1" spans="1:7" ht="15.75" x14ac:dyDescent="0.25">
      <c r="A1" s="71" t="s">
        <v>1021</v>
      </c>
      <c r="B1" s="71"/>
      <c r="C1" s="71"/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913</v>
      </c>
      <c r="B2" t="str">
        <f>MID(A2,2,5)</f>
        <v>93693</v>
      </c>
      <c r="C2" s="72">
        <v>93693</v>
      </c>
      <c r="D2" t="s">
        <v>22</v>
      </c>
      <c r="E2" t="s">
        <v>23</v>
      </c>
      <c r="F2" s="3">
        <v>8</v>
      </c>
      <c r="G2" s="3" t="s">
        <v>910</v>
      </c>
    </row>
    <row r="3" spans="1:7" x14ac:dyDescent="0.25">
      <c r="A3" t="s">
        <v>932</v>
      </c>
      <c r="B3" t="str">
        <f t="shared" ref="B3:B6" si="0">MID(A3,2,5)</f>
        <v>93616</v>
      </c>
      <c r="C3" s="72">
        <v>93616</v>
      </c>
      <c r="D3" t="s">
        <v>105</v>
      </c>
      <c r="E3" t="s">
        <v>106</v>
      </c>
      <c r="F3" s="3">
        <v>8</v>
      </c>
      <c r="G3" s="3" t="s">
        <v>910</v>
      </c>
    </row>
    <row r="4" spans="1:7" x14ac:dyDescent="0.25">
      <c r="A4" t="s">
        <v>935</v>
      </c>
      <c r="B4" t="str">
        <f t="shared" si="0"/>
        <v>93931</v>
      </c>
      <c r="C4" s="72">
        <v>93931</v>
      </c>
      <c r="D4" t="s">
        <v>73</v>
      </c>
      <c r="E4" t="s">
        <v>42</v>
      </c>
      <c r="F4" s="3">
        <v>6</v>
      </c>
      <c r="G4" s="3" t="s">
        <v>910</v>
      </c>
    </row>
    <row r="5" spans="1:7" x14ac:dyDescent="0.25">
      <c r="A5" t="s">
        <v>953</v>
      </c>
      <c r="B5" t="str">
        <f t="shared" si="0"/>
        <v>93542</v>
      </c>
      <c r="C5" s="72">
        <v>93542</v>
      </c>
      <c r="D5" t="s">
        <v>75</v>
      </c>
      <c r="E5" t="s">
        <v>23</v>
      </c>
      <c r="F5" s="3">
        <v>9</v>
      </c>
      <c r="G5" s="3" t="s">
        <v>910</v>
      </c>
    </row>
    <row r="6" spans="1:7" x14ac:dyDescent="0.25">
      <c r="A6" t="s">
        <v>970</v>
      </c>
      <c r="B6" t="str">
        <f t="shared" si="0"/>
        <v>91793</v>
      </c>
      <c r="C6" s="72">
        <v>91793</v>
      </c>
      <c r="D6" t="s">
        <v>131</v>
      </c>
      <c r="E6" t="s">
        <v>27</v>
      </c>
      <c r="F6" s="3">
        <v>8</v>
      </c>
      <c r="G6" s="3" t="s">
        <v>910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24" sqref="F24"/>
    </sheetView>
  </sheetViews>
  <sheetFormatPr defaultRowHeight="15" x14ac:dyDescent="0.25"/>
  <cols>
    <col min="1" max="1" width="7.7109375" bestFit="1" customWidth="1"/>
    <col min="2" max="3" width="7.7109375" customWidth="1"/>
    <col min="4" max="4" width="12.7109375" bestFit="1" customWidth="1"/>
    <col min="5" max="5" width="11.2851562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s="71" t="s">
        <v>1021</v>
      </c>
      <c r="B1" s="71"/>
      <c r="C1" s="71"/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921</v>
      </c>
      <c r="B2" t="str">
        <f>MID(A2,2,5)</f>
        <v>93516</v>
      </c>
      <c r="C2" s="72">
        <v>93516</v>
      </c>
      <c r="D2" t="s">
        <v>149</v>
      </c>
      <c r="E2" t="s">
        <v>122</v>
      </c>
      <c r="F2" s="3">
        <v>7</v>
      </c>
      <c r="G2" s="3" t="s">
        <v>910</v>
      </c>
    </row>
    <row r="3" spans="1:7" x14ac:dyDescent="0.25">
      <c r="A3" t="s">
        <v>951</v>
      </c>
      <c r="B3" t="str">
        <f t="shared" ref="B3:B9" si="0">MID(A3,2,5)</f>
        <v>93541</v>
      </c>
      <c r="C3" s="72">
        <v>93541</v>
      </c>
      <c r="D3" t="s">
        <v>158</v>
      </c>
      <c r="E3" t="s">
        <v>40</v>
      </c>
      <c r="F3" s="3">
        <v>8</v>
      </c>
      <c r="G3" s="3" t="s">
        <v>910</v>
      </c>
    </row>
    <row r="4" spans="1:7" x14ac:dyDescent="0.25">
      <c r="A4" t="s">
        <v>953</v>
      </c>
      <c r="B4" t="str">
        <f t="shared" si="0"/>
        <v>93542</v>
      </c>
      <c r="C4" s="72">
        <v>93542</v>
      </c>
      <c r="D4" t="s">
        <v>75</v>
      </c>
      <c r="E4" t="s">
        <v>23</v>
      </c>
      <c r="F4" s="3">
        <v>8</v>
      </c>
      <c r="G4" s="3" t="s">
        <v>910</v>
      </c>
    </row>
    <row r="5" spans="1:7" x14ac:dyDescent="0.25">
      <c r="A5" t="s">
        <v>956</v>
      </c>
      <c r="B5" t="str">
        <f t="shared" si="0"/>
        <v>93544</v>
      </c>
      <c r="C5" s="72">
        <v>93544</v>
      </c>
      <c r="D5" t="s">
        <v>128</v>
      </c>
      <c r="E5" t="s">
        <v>86</v>
      </c>
      <c r="F5" s="3">
        <v>8</v>
      </c>
      <c r="G5" s="3" t="s">
        <v>910</v>
      </c>
    </row>
    <row r="6" spans="1:7" x14ac:dyDescent="0.25">
      <c r="A6" t="s">
        <v>957</v>
      </c>
      <c r="B6" t="str">
        <f t="shared" si="0"/>
        <v>93545</v>
      </c>
      <c r="C6" s="72">
        <v>93545</v>
      </c>
      <c r="D6" t="s">
        <v>129</v>
      </c>
      <c r="E6" t="s">
        <v>27</v>
      </c>
      <c r="F6" s="3">
        <v>9</v>
      </c>
      <c r="G6" s="3" t="s">
        <v>910</v>
      </c>
    </row>
    <row r="7" spans="1:7" x14ac:dyDescent="0.25">
      <c r="A7" t="s">
        <v>1000</v>
      </c>
      <c r="B7" t="str">
        <f t="shared" si="0"/>
        <v>93588</v>
      </c>
      <c r="C7" s="72">
        <v>93588</v>
      </c>
      <c r="D7" t="s">
        <v>57</v>
      </c>
      <c r="E7" t="s">
        <v>58</v>
      </c>
      <c r="F7" s="3">
        <v>8</v>
      </c>
      <c r="G7" s="3" t="s">
        <v>910</v>
      </c>
    </row>
    <row r="8" spans="1:7" x14ac:dyDescent="0.25">
      <c r="A8" t="s">
        <v>1004</v>
      </c>
      <c r="B8" t="str">
        <f t="shared" si="0"/>
        <v>93592</v>
      </c>
      <c r="C8" s="72">
        <v>93592</v>
      </c>
      <c r="D8" t="s">
        <v>173</v>
      </c>
      <c r="E8" t="s">
        <v>174</v>
      </c>
      <c r="F8" s="3">
        <v>4</v>
      </c>
      <c r="G8" s="3" t="s">
        <v>916</v>
      </c>
    </row>
    <row r="9" spans="1:7" x14ac:dyDescent="0.25">
      <c r="A9" t="s">
        <v>1008</v>
      </c>
      <c r="B9" t="str">
        <f t="shared" si="0"/>
        <v>93585</v>
      </c>
      <c r="C9" s="72">
        <v>93585</v>
      </c>
      <c r="D9" t="s">
        <v>141</v>
      </c>
      <c r="E9" t="s">
        <v>35</v>
      </c>
      <c r="F9" s="3">
        <v>7</v>
      </c>
      <c r="G9" s="3" t="s">
        <v>910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29" sqref="E29:E30"/>
    </sheetView>
  </sheetViews>
  <sheetFormatPr defaultRowHeight="15" x14ac:dyDescent="0.25"/>
  <cols>
    <col min="1" max="1" width="7.7109375" bestFit="1" customWidth="1"/>
    <col min="2" max="3" width="7.7109375" customWidth="1"/>
    <col min="4" max="4" width="15.28515625" bestFit="1" customWidth="1"/>
    <col min="5" max="5" width="11.28515625" bestFit="1" customWidth="1"/>
    <col min="6" max="6" width="6" style="3" bestFit="1" customWidth="1"/>
    <col min="7" max="7" width="13.140625" style="3" bestFit="1" customWidth="1"/>
  </cols>
  <sheetData>
    <row r="1" spans="1:7" ht="15.75" x14ac:dyDescent="0.25">
      <c r="A1" s="71" t="s">
        <v>1021</v>
      </c>
      <c r="B1" s="71"/>
      <c r="C1" s="71"/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914</v>
      </c>
      <c r="B2" t="str">
        <f>MID(A2,2,5)</f>
        <v>93510</v>
      </c>
      <c r="C2" s="72">
        <v>93510</v>
      </c>
      <c r="D2" t="s">
        <v>147</v>
      </c>
      <c r="E2" t="s">
        <v>148</v>
      </c>
      <c r="F2" s="3">
        <v>9</v>
      </c>
      <c r="G2" s="3" t="s">
        <v>910</v>
      </c>
    </row>
    <row r="3" spans="1:7" x14ac:dyDescent="0.25">
      <c r="A3" t="s">
        <v>915</v>
      </c>
      <c r="B3" t="str">
        <f t="shared" ref="B3:B25" si="0">MID(A3,2,5)</f>
        <v>93511</v>
      </c>
      <c r="C3" s="72">
        <v>93511</v>
      </c>
      <c r="D3" t="s">
        <v>24</v>
      </c>
      <c r="E3" t="s">
        <v>25</v>
      </c>
      <c r="F3" s="3">
        <v>9</v>
      </c>
      <c r="G3" s="3" t="s">
        <v>910</v>
      </c>
    </row>
    <row r="4" spans="1:7" x14ac:dyDescent="0.25">
      <c r="A4" t="s">
        <v>917</v>
      </c>
      <c r="B4" t="str">
        <f t="shared" si="0"/>
        <v>93512</v>
      </c>
      <c r="C4" s="72">
        <v>93512</v>
      </c>
      <c r="D4" t="s">
        <v>67</v>
      </c>
      <c r="E4" t="s">
        <v>68</v>
      </c>
      <c r="F4" s="3">
        <v>8</v>
      </c>
      <c r="G4" s="3" t="s">
        <v>910</v>
      </c>
    </row>
    <row r="5" spans="1:7" x14ac:dyDescent="0.25">
      <c r="A5" t="s">
        <v>921</v>
      </c>
      <c r="B5" t="str">
        <f t="shared" si="0"/>
        <v>93516</v>
      </c>
      <c r="C5" s="72">
        <v>93516</v>
      </c>
      <c r="D5" t="s">
        <v>149</v>
      </c>
      <c r="E5" t="s">
        <v>122</v>
      </c>
      <c r="F5" s="3">
        <v>9</v>
      </c>
      <c r="G5" s="3" t="s">
        <v>910</v>
      </c>
    </row>
    <row r="6" spans="1:7" x14ac:dyDescent="0.25">
      <c r="A6" t="s">
        <v>928</v>
      </c>
      <c r="B6" t="str">
        <f t="shared" si="0"/>
        <v>93524</v>
      </c>
      <c r="C6" s="72">
        <v>93524</v>
      </c>
      <c r="D6" t="s">
        <v>150</v>
      </c>
      <c r="E6" t="s">
        <v>151</v>
      </c>
      <c r="F6" s="3">
        <v>10</v>
      </c>
      <c r="G6" s="3" t="s">
        <v>910</v>
      </c>
    </row>
    <row r="7" spans="1:7" x14ac:dyDescent="0.25">
      <c r="A7" t="s">
        <v>932</v>
      </c>
      <c r="B7" t="str">
        <f t="shared" si="0"/>
        <v>93616</v>
      </c>
      <c r="C7" s="72">
        <v>93616</v>
      </c>
      <c r="D7" t="s">
        <v>105</v>
      </c>
      <c r="E7" t="s">
        <v>106</v>
      </c>
      <c r="F7" s="3">
        <v>8</v>
      </c>
      <c r="G7" s="3" t="s">
        <v>910</v>
      </c>
    </row>
    <row r="8" spans="1:7" x14ac:dyDescent="0.25">
      <c r="A8" t="s">
        <v>938</v>
      </c>
      <c r="B8" t="str">
        <f t="shared" si="0"/>
        <v>93531</v>
      </c>
      <c r="C8" s="72">
        <v>93531</v>
      </c>
      <c r="D8" t="s">
        <v>108</v>
      </c>
      <c r="E8" t="s">
        <v>109</v>
      </c>
      <c r="F8" s="3">
        <v>9</v>
      </c>
      <c r="G8" s="3" t="s">
        <v>910</v>
      </c>
    </row>
    <row r="9" spans="1:7" x14ac:dyDescent="0.25">
      <c r="A9" t="s">
        <v>939</v>
      </c>
      <c r="B9" t="str">
        <f t="shared" si="0"/>
        <v>93533</v>
      </c>
      <c r="C9" s="72">
        <v>93533</v>
      </c>
      <c r="D9" t="s">
        <v>30</v>
      </c>
      <c r="E9" t="s">
        <v>31</v>
      </c>
      <c r="F9" s="3">
        <v>8</v>
      </c>
      <c r="G9" s="3" t="s">
        <v>910</v>
      </c>
    </row>
    <row r="10" spans="1:7" x14ac:dyDescent="0.25">
      <c r="A10" t="s">
        <v>940</v>
      </c>
      <c r="B10" t="str">
        <f t="shared" si="0"/>
        <v>93534</v>
      </c>
      <c r="C10" s="72">
        <v>93534</v>
      </c>
      <c r="D10" t="s">
        <v>32</v>
      </c>
      <c r="E10" t="s">
        <v>33</v>
      </c>
      <c r="F10" s="3">
        <v>10</v>
      </c>
      <c r="G10" s="3" t="s">
        <v>910</v>
      </c>
    </row>
    <row r="11" spans="1:7" x14ac:dyDescent="0.25">
      <c r="A11" t="s">
        <v>946</v>
      </c>
      <c r="B11" t="str">
        <f t="shared" si="0"/>
        <v>93540</v>
      </c>
      <c r="C11" s="72">
        <v>93540</v>
      </c>
      <c r="D11" t="s">
        <v>37</v>
      </c>
      <c r="E11" t="s">
        <v>35</v>
      </c>
      <c r="F11" s="3">
        <v>10</v>
      </c>
      <c r="G11" s="3" t="s">
        <v>910</v>
      </c>
    </row>
    <row r="12" spans="1:7" x14ac:dyDescent="0.25">
      <c r="A12" t="s">
        <v>948</v>
      </c>
      <c r="B12" t="str">
        <f t="shared" si="0"/>
        <v>87358</v>
      </c>
      <c r="C12" s="72">
        <v>87358</v>
      </c>
      <c r="D12" t="s">
        <v>110</v>
      </c>
      <c r="E12" t="s">
        <v>55</v>
      </c>
      <c r="F12" s="3">
        <v>7</v>
      </c>
      <c r="G12" s="3" t="s">
        <v>910</v>
      </c>
    </row>
    <row r="13" spans="1:7" x14ac:dyDescent="0.25">
      <c r="A13" t="s">
        <v>951</v>
      </c>
      <c r="B13" t="str">
        <f t="shared" si="0"/>
        <v>93541</v>
      </c>
      <c r="C13" s="72">
        <v>93541</v>
      </c>
      <c r="D13" t="s">
        <v>158</v>
      </c>
      <c r="E13" t="s">
        <v>40</v>
      </c>
      <c r="F13" s="3">
        <v>9</v>
      </c>
      <c r="G13" s="3" t="s">
        <v>910</v>
      </c>
    </row>
    <row r="14" spans="1:7" x14ac:dyDescent="0.25">
      <c r="A14" t="s">
        <v>953</v>
      </c>
      <c r="B14" t="str">
        <f t="shared" si="0"/>
        <v>93542</v>
      </c>
      <c r="C14" s="72">
        <v>93542</v>
      </c>
      <c r="D14" t="s">
        <v>75</v>
      </c>
      <c r="E14" t="s">
        <v>23</v>
      </c>
      <c r="F14" s="3">
        <v>9</v>
      </c>
      <c r="G14" s="3" t="s">
        <v>910</v>
      </c>
    </row>
    <row r="15" spans="1:7" x14ac:dyDescent="0.25">
      <c r="A15" t="s">
        <v>957</v>
      </c>
      <c r="B15" t="str">
        <f t="shared" si="0"/>
        <v>93545</v>
      </c>
      <c r="C15" s="72">
        <v>93545</v>
      </c>
      <c r="D15" t="s">
        <v>129</v>
      </c>
      <c r="E15" t="s">
        <v>27</v>
      </c>
      <c r="F15" s="3">
        <v>9</v>
      </c>
      <c r="G15" s="3" t="s">
        <v>910</v>
      </c>
    </row>
    <row r="16" spans="1:7" x14ac:dyDescent="0.25">
      <c r="A16" t="s">
        <v>963</v>
      </c>
      <c r="B16" t="str">
        <f t="shared" si="0"/>
        <v>90771</v>
      </c>
      <c r="C16" s="72">
        <v>90771</v>
      </c>
      <c r="D16" t="s">
        <v>130</v>
      </c>
      <c r="E16" t="s">
        <v>66</v>
      </c>
      <c r="F16" s="3">
        <v>8</v>
      </c>
      <c r="G16" s="3" t="s">
        <v>910</v>
      </c>
    </row>
    <row r="17" spans="1:7" x14ac:dyDescent="0.25">
      <c r="A17" t="s">
        <v>968</v>
      </c>
      <c r="B17" t="str">
        <f t="shared" si="0"/>
        <v>93557</v>
      </c>
      <c r="C17" s="72">
        <v>93557</v>
      </c>
      <c r="D17" t="s">
        <v>132</v>
      </c>
      <c r="E17" t="s">
        <v>133</v>
      </c>
      <c r="F17" s="3">
        <v>7</v>
      </c>
      <c r="G17" s="3" t="s">
        <v>910</v>
      </c>
    </row>
    <row r="18" spans="1:7" x14ac:dyDescent="0.25">
      <c r="A18" t="s">
        <v>975</v>
      </c>
      <c r="B18" t="str">
        <f t="shared" si="0"/>
        <v>93561</v>
      </c>
      <c r="C18" s="72">
        <v>93561</v>
      </c>
      <c r="D18" t="s">
        <v>166</v>
      </c>
      <c r="E18" t="s">
        <v>139</v>
      </c>
      <c r="F18" s="3">
        <v>7</v>
      </c>
      <c r="G18" s="3" t="s">
        <v>910</v>
      </c>
    </row>
    <row r="19" spans="1:7" x14ac:dyDescent="0.25">
      <c r="A19" t="s">
        <v>976</v>
      </c>
      <c r="B19" t="str">
        <f t="shared" si="0"/>
        <v>93562</v>
      </c>
      <c r="C19" s="72">
        <v>93562</v>
      </c>
      <c r="D19" t="s">
        <v>49</v>
      </c>
      <c r="E19" t="s">
        <v>50</v>
      </c>
      <c r="F19" s="3">
        <v>8</v>
      </c>
      <c r="G19" s="3" t="s">
        <v>910</v>
      </c>
    </row>
    <row r="20" spans="1:7" x14ac:dyDescent="0.25">
      <c r="A20" t="s">
        <v>998</v>
      </c>
      <c r="B20" t="str">
        <f t="shared" si="0"/>
        <v>89466</v>
      </c>
      <c r="C20" s="72">
        <v>89466</v>
      </c>
      <c r="D20" t="s">
        <v>190</v>
      </c>
      <c r="E20" t="s">
        <v>106</v>
      </c>
      <c r="F20" s="3">
        <v>7</v>
      </c>
      <c r="G20" s="3" t="s">
        <v>910</v>
      </c>
    </row>
    <row r="21" spans="1:7" x14ac:dyDescent="0.25">
      <c r="A21" t="s">
        <v>1000</v>
      </c>
      <c r="B21" t="str">
        <f t="shared" si="0"/>
        <v>93588</v>
      </c>
      <c r="C21" s="72">
        <v>93588</v>
      </c>
      <c r="D21" t="s">
        <v>57</v>
      </c>
      <c r="E21" t="s">
        <v>58</v>
      </c>
      <c r="F21" s="3">
        <v>9</v>
      </c>
      <c r="G21" s="3" t="s">
        <v>910</v>
      </c>
    </row>
    <row r="22" spans="1:7" x14ac:dyDescent="0.25">
      <c r="A22" t="s">
        <v>1004</v>
      </c>
      <c r="B22" t="str">
        <f t="shared" si="0"/>
        <v>93592</v>
      </c>
      <c r="C22" s="72">
        <v>93592</v>
      </c>
      <c r="D22" t="s">
        <v>173</v>
      </c>
      <c r="E22" t="s">
        <v>174</v>
      </c>
      <c r="F22" s="3">
        <v>7</v>
      </c>
      <c r="G22" s="3" t="s">
        <v>910</v>
      </c>
    </row>
    <row r="23" spans="1:7" x14ac:dyDescent="0.25">
      <c r="A23" t="s">
        <v>1005</v>
      </c>
      <c r="B23" t="str">
        <f t="shared" si="0"/>
        <v>93593</v>
      </c>
      <c r="C23" s="72">
        <v>93593</v>
      </c>
      <c r="D23" t="s">
        <v>175</v>
      </c>
      <c r="E23" t="s">
        <v>176</v>
      </c>
      <c r="F23" s="3">
        <v>8</v>
      </c>
      <c r="G23" s="3" t="s">
        <v>910</v>
      </c>
    </row>
    <row r="24" spans="1:7" x14ac:dyDescent="0.25">
      <c r="A24" t="s">
        <v>1007</v>
      </c>
      <c r="B24" t="str">
        <f t="shared" si="0"/>
        <v>93596</v>
      </c>
      <c r="C24" s="72">
        <v>93596</v>
      </c>
      <c r="D24" t="s">
        <v>59</v>
      </c>
      <c r="E24" t="s">
        <v>60</v>
      </c>
      <c r="F24" s="3">
        <v>7</v>
      </c>
      <c r="G24" s="3" t="s">
        <v>910</v>
      </c>
    </row>
    <row r="25" spans="1:7" x14ac:dyDescent="0.25">
      <c r="A25" t="s">
        <v>1013</v>
      </c>
      <c r="B25" t="str">
        <f t="shared" si="0"/>
        <v>93667</v>
      </c>
      <c r="C25" s="72">
        <v>93667</v>
      </c>
      <c r="D25" t="s">
        <v>117</v>
      </c>
      <c r="E25" t="s">
        <v>35</v>
      </c>
      <c r="F25" s="3">
        <v>5</v>
      </c>
      <c r="G25" s="3" t="s">
        <v>916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9" workbookViewId="0">
      <selection activeCell="B20" sqref="B20"/>
    </sheetView>
  </sheetViews>
  <sheetFormatPr defaultColWidth="12.28515625" defaultRowHeight="15" x14ac:dyDescent="0.25"/>
  <cols>
    <col min="6" max="7" width="12.28515625" style="3"/>
  </cols>
  <sheetData>
    <row r="1" spans="1:7" ht="15.75" x14ac:dyDescent="0.25">
      <c r="A1" t="s">
        <v>906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x14ac:dyDescent="0.25">
      <c r="A2" t="s">
        <v>915</v>
      </c>
      <c r="B2" t="str">
        <f>MID(A2,2,5)</f>
        <v>93511</v>
      </c>
      <c r="C2">
        <v>93511</v>
      </c>
      <c r="D2" t="s">
        <v>24</v>
      </c>
      <c r="E2" t="s">
        <v>25</v>
      </c>
      <c r="F2" s="3">
        <v>5</v>
      </c>
      <c r="G2" s="3" t="s">
        <v>916</v>
      </c>
    </row>
    <row r="3" spans="1:7" ht="14.45" x14ac:dyDescent="0.3">
      <c r="A3" t="s">
        <v>919</v>
      </c>
      <c r="B3" t="str">
        <f t="shared" ref="B3:B40" si="0">MID(A3,2,5)</f>
        <v>93514</v>
      </c>
      <c r="C3">
        <v>93514</v>
      </c>
      <c r="D3" t="s">
        <v>102</v>
      </c>
      <c r="E3" t="s">
        <v>35</v>
      </c>
      <c r="F3" s="3">
        <v>8</v>
      </c>
      <c r="G3" s="3" t="s">
        <v>910</v>
      </c>
    </row>
    <row r="4" spans="1:7" ht="14.45" x14ac:dyDescent="0.3">
      <c r="A4" t="s">
        <v>928</v>
      </c>
      <c r="B4" t="str">
        <f t="shared" si="0"/>
        <v>93524</v>
      </c>
      <c r="C4">
        <v>93524</v>
      </c>
      <c r="D4" t="s">
        <v>150</v>
      </c>
      <c r="E4" t="s">
        <v>151</v>
      </c>
      <c r="F4" s="3">
        <v>8</v>
      </c>
      <c r="G4" s="3" t="s">
        <v>910</v>
      </c>
    </row>
    <row r="5" spans="1:7" x14ac:dyDescent="0.25">
      <c r="A5" t="s">
        <v>929</v>
      </c>
      <c r="B5" t="str">
        <f t="shared" si="0"/>
        <v>93525</v>
      </c>
      <c r="C5">
        <v>93525</v>
      </c>
      <c r="D5" t="s">
        <v>121</v>
      </c>
      <c r="E5" t="s">
        <v>122</v>
      </c>
      <c r="F5" s="3">
        <v>9</v>
      </c>
      <c r="G5" s="3" t="s">
        <v>910</v>
      </c>
    </row>
    <row r="6" spans="1:7" ht="14.45" x14ac:dyDescent="0.3">
      <c r="A6" t="s">
        <v>931</v>
      </c>
      <c r="B6" t="str">
        <f t="shared" si="0"/>
        <v>94165</v>
      </c>
      <c r="C6">
        <v>94165</v>
      </c>
      <c r="D6" t="s">
        <v>152</v>
      </c>
      <c r="E6" t="s">
        <v>106</v>
      </c>
      <c r="F6" s="3">
        <v>8</v>
      </c>
      <c r="G6" s="3" t="s">
        <v>910</v>
      </c>
    </row>
    <row r="7" spans="1:7" x14ac:dyDescent="0.25">
      <c r="A7" t="s">
        <v>932</v>
      </c>
      <c r="B7" t="str">
        <f t="shared" si="0"/>
        <v>93616</v>
      </c>
      <c r="C7">
        <v>93616</v>
      </c>
      <c r="D7" t="s">
        <v>105</v>
      </c>
      <c r="E7" t="s">
        <v>106</v>
      </c>
      <c r="F7" s="3">
        <v>9</v>
      </c>
      <c r="G7" s="3" t="s">
        <v>910</v>
      </c>
    </row>
    <row r="8" spans="1:7" ht="14.45" x14ac:dyDescent="0.3">
      <c r="A8" t="s">
        <v>933</v>
      </c>
      <c r="B8" t="str">
        <f t="shared" si="0"/>
        <v>93527</v>
      </c>
      <c r="C8">
        <v>93527</v>
      </c>
      <c r="D8" t="s">
        <v>153</v>
      </c>
      <c r="E8" t="s">
        <v>154</v>
      </c>
      <c r="F8" s="3">
        <v>8</v>
      </c>
      <c r="G8" s="3" t="s">
        <v>910</v>
      </c>
    </row>
    <row r="9" spans="1:7" ht="14.45" x14ac:dyDescent="0.3">
      <c r="A9" t="s">
        <v>935</v>
      </c>
      <c r="B9" t="str">
        <f t="shared" si="0"/>
        <v>93931</v>
      </c>
      <c r="C9">
        <v>93931</v>
      </c>
      <c r="D9" t="s">
        <v>73</v>
      </c>
      <c r="E9" t="s">
        <v>42</v>
      </c>
      <c r="F9" s="3">
        <v>6</v>
      </c>
      <c r="G9" s="3" t="s">
        <v>910</v>
      </c>
    </row>
    <row r="10" spans="1:7" x14ac:dyDescent="0.25">
      <c r="A10" t="s">
        <v>938</v>
      </c>
      <c r="B10" t="str">
        <f t="shared" si="0"/>
        <v>93531</v>
      </c>
      <c r="C10">
        <v>93531</v>
      </c>
      <c r="D10" t="s">
        <v>108</v>
      </c>
      <c r="E10" t="s">
        <v>109</v>
      </c>
      <c r="F10" s="3">
        <v>8</v>
      </c>
      <c r="G10" s="3" t="s">
        <v>910</v>
      </c>
    </row>
    <row r="11" spans="1:7" ht="14.45" x14ac:dyDescent="0.3">
      <c r="A11" t="s">
        <v>942</v>
      </c>
      <c r="B11" t="str">
        <f t="shared" si="0"/>
        <v>93536</v>
      </c>
      <c r="C11">
        <v>93536</v>
      </c>
      <c r="D11" t="s">
        <v>155</v>
      </c>
      <c r="E11" t="s">
        <v>63</v>
      </c>
      <c r="F11" s="3">
        <v>9</v>
      </c>
      <c r="G11" s="3" t="s">
        <v>910</v>
      </c>
    </row>
    <row r="12" spans="1:7" x14ac:dyDescent="0.25">
      <c r="A12" t="s">
        <v>945</v>
      </c>
      <c r="B12" t="str">
        <f t="shared" si="0"/>
        <v>87323</v>
      </c>
      <c r="C12">
        <v>87323</v>
      </c>
      <c r="D12" t="s">
        <v>156</v>
      </c>
      <c r="E12" t="s">
        <v>157</v>
      </c>
      <c r="F12" s="3">
        <v>7</v>
      </c>
      <c r="G12" s="3" t="s">
        <v>910</v>
      </c>
    </row>
    <row r="13" spans="1:7" ht="14.45" x14ac:dyDescent="0.3">
      <c r="A13" t="s">
        <v>946</v>
      </c>
      <c r="B13" t="str">
        <f t="shared" si="0"/>
        <v>93540</v>
      </c>
      <c r="C13">
        <v>93540</v>
      </c>
      <c r="D13" t="s">
        <v>37</v>
      </c>
      <c r="E13" t="s">
        <v>35</v>
      </c>
      <c r="F13" s="3">
        <v>9</v>
      </c>
      <c r="G13" s="3" t="s">
        <v>910</v>
      </c>
    </row>
    <row r="14" spans="1:7" x14ac:dyDescent="0.25">
      <c r="A14" t="s">
        <v>948</v>
      </c>
      <c r="B14" t="str">
        <f t="shared" si="0"/>
        <v>87358</v>
      </c>
      <c r="C14">
        <v>87358</v>
      </c>
      <c r="D14" t="s">
        <v>110</v>
      </c>
      <c r="E14" t="s">
        <v>55</v>
      </c>
      <c r="F14" s="3">
        <v>8</v>
      </c>
      <c r="G14" s="3" t="s">
        <v>910</v>
      </c>
    </row>
    <row r="15" spans="1:7" ht="14.45" x14ac:dyDescent="0.3">
      <c r="A15" t="s">
        <v>950</v>
      </c>
      <c r="B15" t="str">
        <f t="shared" si="0"/>
        <v>94163</v>
      </c>
      <c r="C15">
        <v>94163</v>
      </c>
      <c r="D15" t="s">
        <v>163</v>
      </c>
      <c r="E15" t="s">
        <v>164</v>
      </c>
      <c r="F15" s="3">
        <v>8</v>
      </c>
      <c r="G15" s="3" t="s">
        <v>910</v>
      </c>
    </row>
    <row r="16" spans="1:7" ht="14.45" x14ac:dyDescent="0.3">
      <c r="A16" t="s">
        <v>951</v>
      </c>
      <c r="B16" t="str">
        <f t="shared" si="0"/>
        <v>93541</v>
      </c>
      <c r="C16">
        <v>93541</v>
      </c>
      <c r="D16" t="s">
        <v>158</v>
      </c>
      <c r="E16" t="s">
        <v>40</v>
      </c>
      <c r="F16" s="3">
        <v>7</v>
      </c>
      <c r="G16" s="3" t="s">
        <v>910</v>
      </c>
    </row>
    <row r="17" spans="1:7" x14ac:dyDescent="0.25">
      <c r="A17" t="s">
        <v>956</v>
      </c>
      <c r="B17" t="str">
        <f t="shared" si="0"/>
        <v>93544</v>
      </c>
      <c r="C17">
        <v>93544</v>
      </c>
      <c r="D17" t="s">
        <v>128</v>
      </c>
      <c r="E17" t="s">
        <v>86</v>
      </c>
      <c r="F17" s="3">
        <v>9</v>
      </c>
      <c r="G17" s="3" t="s">
        <v>910</v>
      </c>
    </row>
    <row r="18" spans="1:7" ht="14.45" x14ac:dyDescent="0.3">
      <c r="A18" t="s">
        <v>960</v>
      </c>
      <c r="B18" t="str">
        <f t="shared" si="0"/>
        <v>93547</v>
      </c>
      <c r="C18">
        <v>93547</v>
      </c>
      <c r="D18" t="s">
        <v>76</v>
      </c>
      <c r="E18" t="s">
        <v>77</v>
      </c>
      <c r="F18" s="3">
        <v>9</v>
      </c>
      <c r="G18" s="3" t="s">
        <v>910</v>
      </c>
    </row>
    <row r="19" spans="1:7" ht="14.45" x14ac:dyDescent="0.3">
      <c r="A19" t="s">
        <v>964</v>
      </c>
      <c r="B19" t="str">
        <f>MID(A19,2,5)</f>
        <v>93552</v>
      </c>
      <c r="C19">
        <v>93552</v>
      </c>
      <c r="D19" t="s">
        <v>43</v>
      </c>
      <c r="E19" t="s">
        <v>44</v>
      </c>
      <c r="F19" s="3">
        <v>9</v>
      </c>
      <c r="G19" s="3" t="s">
        <v>910</v>
      </c>
    </row>
    <row r="20" spans="1:7" x14ac:dyDescent="0.25">
      <c r="A20" t="s">
        <v>966</v>
      </c>
      <c r="B20" t="str">
        <f t="shared" si="0"/>
        <v>93554</v>
      </c>
      <c r="C20">
        <v>93554</v>
      </c>
      <c r="D20" t="s">
        <v>183</v>
      </c>
      <c r="E20" t="s">
        <v>35</v>
      </c>
      <c r="F20" s="3">
        <v>8</v>
      </c>
      <c r="G20" s="3" t="s">
        <v>910</v>
      </c>
    </row>
    <row r="21" spans="1:7" ht="14.45" x14ac:dyDescent="0.3">
      <c r="A21" t="s">
        <v>968</v>
      </c>
      <c r="B21" t="str">
        <f t="shared" si="0"/>
        <v>93557</v>
      </c>
      <c r="C21">
        <v>93557</v>
      </c>
      <c r="D21" t="s">
        <v>132</v>
      </c>
      <c r="E21" t="s">
        <v>133</v>
      </c>
      <c r="F21" s="3">
        <v>8</v>
      </c>
      <c r="G21" s="3" t="s">
        <v>910</v>
      </c>
    </row>
    <row r="22" spans="1:7" x14ac:dyDescent="0.25">
      <c r="A22" t="s">
        <v>969</v>
      </c>
      <c r="B22" t="str">
        <f t="shared" si="0"/>
        <v>93558</v>
      </c>
      <c r="C22">
        <v>93558</v>
      </c>
      <c r="D22" t="s">
        <v>165</v>
      </c>
      <c r="E22" t="s">
        <v>58</v>
      </c>
      <c r="F22" s="3">
        <v>10</v>
      </c>
      <c r="G22" s="3" t="s">
        <v>910</v>
      </c>
    </row>
    <row r="23" spans="1:7" ht="14.45" x14ac:dyDescent="0.3">
      <c r="A23" t="s">
        <v>973</v>
      </c>
      <c r="B23" t="str">
        <f t="shared" si="0"/>
        <v>93560</v>
      </c>
      <c r="C23">
        <v>93560</v>
      </c>
      <c r="D23" t="s">
        <v>83</v>
      </c>
      <c r="E23" t="s">
        <v>84</v>
      </c>
      <c r="F23" s="3">
        <v>8</v>
      </c>
      <c r="G23" s="3" t="s">
        <v>910</v>
      </c>
    </row>
    <row r="24" spans="1:7" ht="14.45" x14ac:dyDescent="0.3">
      <c r="A24" t="s">
        <v>977</v>
      </c>
      <c r="B24" t="str">
        <f t="shared" si="0"/>
        <v>93563</v>
      </c>
      <c r="C24">
        <v>93563</v>
      </c>
      <c r="D24" t="s">
        <v>185</v>
      </c>
      <c r="E24" t="s">
        <v>27</v>
      </c>
      <c r="F24" s="3">
        <v>9</v>
      </c>
      <c r="G24" s="3" t="s">
        <v>910</v>
      </c>
    </row>
    <row r="25" spans="1:7" ht="14.45" x14ac:dyDescent="0.3">
      <c r="A25" t="s">
        <v>981</v>
      </c>
      <c r="B25" t="str">
        <f t="shared" si="0"/>
        <v>93569</v>
      </c>
      <c r="C25">
        <v>93569</v>
      </c>
      <c r="D25" t="s">
        <v>168</v>
      </c>
      <c r="E25" t="s">
        <v>35</v>
      </c>
      <c r="F25" s="3">
        <v>10</v>
      </c>
      <c r="G25" s="3" t="s">
        <v>910</v>
      </c>
    </row>
    <row r="26" spans="1:7" ht="14.45" x14ac:dyDescent="0.3">
      <c r="A26" t="s">
        <v>982</v>
      </c>
      <c r="B26" t="str">
        <f t="shared" si="0"/>
        <v>93570</v>
      </c>
      <c r="C26">
        <v>93570</v>
      </c>
      <c r="D26" t="s">
        <v>87</v>
      </c>
      <c r="E26" t="s">
        <v>27</v>
      </c>
      <c r="F26" s="3">
        <v>8</v>
      </c>
      <c r="G26" s="3" t="s">
        <v>910</v>
      </c>
    </row>
    <row r="27" spans="1:7" ht="14.45" x14ac:dyDescent="0.3">
      <c r="A27" t="s">
        <v>983</v>
      </c>
      <c r="B27" t="str">
        <f t="shared" si="0"/>
        <v>93755</v>
      </c>
      <c r="C27">
        <v>93755</v>
      </c>
      <c r="D27" t="s">
        <v>136</v>
      </c>
      <c r="E27" t="s">
        <v>35</v>
      </c>
      <c r="F27" s="3">
        <v>6</v>
      </c>
      <c r="G27" s="3" t="s">
        <v>910</v>
      </c>
    </row>
    <row r="28" spans="1:7" ht="14.45" x14ac:dyDescent="0.3">
      <c r="A28" t="s">
        <v>986</v>
      </c>
      <c r="B28" t="str">
        <f t="shared" si="0"/>
        <v>93571</v>
      </c>
      <c r="C28">
        <v>93571</v>
      </c>
      <c r="D28" t="s">
        <v>186</v>
      </c>
      <c r="E28" t="s">
        <v>58</v>
      </c>
      <c r="F28" s="3">
        <v>7</v>
      </c>
      <c r="G28" s="3" t="s">
        <v>910</v>
      </c>
    </row>
    <row r="29" spans="1:7" ht="14.45" x14ac:dyDescent="0.3">
      <c r="A29" t="s">
        <v>998</v>
      </c>
      <c r="B29" t="str">
        <f t="shared" si="0"/>
        <v>89466</v>
      </c>
      <c r="C29">
        <v>89466</v>
      </c>
      <c r="D29" t="s">
        <v>190</v>
      </c>
      <c r="E29" t="s">
        <v>106</v>
      </c>
      <c r="F29" s="3">
        <v>7</v>
      </c>
      <c r="G29" s="3" t="s">
        <v>910</v>
      </c>
    </row>
    <row r="30" spans="1:7" ht="14.45" x14ac:dyDescent="0.3">
      <c r="A30" t="s">
        <v>1000</v>
      </c>
      <c r="B30" t="str">
        <f t="shared" si="0"/>
        <v>93588</v>
      </c>
      <c r="C30">
        <v>93588</v>
      </c>
      <c r="D30" t="s">
        <v>57</v>
      </c>
      <c r="E30" t="s">
        <v>58</v>
      </c>
      <c r="F30" s="3">
        <v>8</v>
      </c>
      <c r="G30" s="3" t="s">
        <v>910</v>
      </c>
    </row>
    <row r="31" spans="1:7" ht="14.45" x14ac:dyDescent="0.3">
      <c r="A31" t="s">
        <v>1001</v>
      </c>
      <c r="B31" t="str">
        <f t="shared" si="0"/>
        <v>93589</v>
      </c>
      <c r="C31">
        <v>93589</v>
      </c>
      <c r="D31" t="s">
        <v>96</v>
      </c>
      <c r="E31" t="s">
        <v>60</v>
      </c>
      <c r="F31" s="3">
        <v>9</v>
      </c>
      <c r="G31" s="3" t="s">
        <v>910</v>
      </c>
    </row>
    <row r="32" spans="1:7" ht="14.45" x14ac:dyDescent="0.3">
      <c r="A32" t="s">
        <v>1003</v>
      </c>
      <c r="B32" t="str">
        <f t="shared" si="0"/>
        <v>93591</v>
      </c>
      <c r="C32">
        <v>93591</v>
      </c>
      <c r="D32" t="s">
        <v>172</v>
      </c>
      <c r="E32" t="s">
        <v>122</v>
      </c>
      <c r="F32" s="3">
        <v>9</v>
      </c>
      <c r="G32" s="3" t="s">
        <v>910</v>
      </c>
    </row>
    <row r="33" spans="1:7" ht="14.45" x14ac:dyDescent="0.3">
      <c r="A33" t="s">
        <v>1004</v>
      </c>
      <c r="B33" t="str">
        <f t="shared" si="0"/>
        <v>93592</v>
      </c>
      <c r="C33">
        <v>93592</v>
      </c>
      <c r="D33" t="s">
        <v>173</v>
      </c>
      <c r="E33" t="s">
        <v>174</v>
      </c>
      <c r="F33" s="3">
        <v>9</v>
      </c>
      <c r="G33" s="3" t="s">
        <v>910</v>
      </c>
    </row>
    <row r="34" spans="1:7" ht="14.45" x14ac:dyDescent="0.3">
      <c r="A34" t="s">
        <v>1005</v>
      </c>
      <c r="B34" t="str">
        <f t="shared" si="0"/>
        <v>93593</v>
      </c>
      <c r="C34">
        <v>93593</v>
      </c>
      <c r="D34" t="s">
        <v>175</v>
      </c>
      <c r="E34" t="s">
        <v>176</v>
      </c>
      <c r="F34" s="3">
        <v>8</v>
      </c>
      <c r="G34" s="3" t="s">
        <v>910</v>
      </c>
    </row>
    <row r="35" spans="1:7" x14ac:dyDescent="0.25">
      <c r="A35" t="s">
        <v>1008</v>
      </c>
      <c r="B35" t="str">
        <f t="shared" si="0"/>
        <v>93585</v>
      </c>
      <c r="C35">
        <v>93585</v>
      </c>
      <c r="D35" t="s">
        <v>141</v>
      </c>
      <c r="E35" t="s">
        <v>35</v>
      </c>
      <c r="F35" s="3">
        <v>5</v>
      </c>
      <c r="G35" s="3" t="s">
        <v>916</v>
      </c>
    </row>
    <row r="36" spans="1:7" ht="14.45" x14ac:dyDescent="0.3">
      <c r="A36" t="s">
        <v>1010</v>
      </c>
      <c r="B36" t="str">
        <f t="shared" si="0"/>
        <v>93598</v>
      </c>
      <c r="C36">
        <v>93598</v>
      </c>
      <c r="D36" t="s">
        <v>143</v>
      </c>
      <c r="E36" t="s">
        <v>122</v>
      </c>
      <c r="F36" s="3">
        <v>10</v>
      </c>
      <c r="G36" s="3" t="s">
        <v>910</v>
      </c>
    </row>
    <row r="37" spans="1:7" ht="14.45" x14ac:dyDescent="0.3">
      <c r="A37" t="s">
        <v>1012</v>
      </c>
      <c r="B37" t="str">
        <f t="shared" si="0"/>
        <v>93599</v>
      </c>
      <c r="C37">
        <v>93599</v>
      </c>
      <c r="D37" t="s">
        <v>62</v>
      </c>
      <c r="E37" t="s">
        <v>63</v>
      </c>
      <c r="F37" s="3">
        <v>9</v>
      </c>
      <c r="G37" s="3" t="s">
        <v>910</v>
      </c>
    </row>
    <row r="38" spans="1:7" ht="14.45" x14ac:dyDescent="0.3">
      <c r="A38" t="s">
        <v>1013</v>
      </c>
      <c r="B38" t="str">
        <f t="shared" si="0"/>
        <v>93667</v>
      </c>
      <c r="C38">
        <v>93667</v>
      </c>
      <c r="D38" t="s">
        <v>117</v>
      </c>
      <c r="E38" t="s">
        <v>35</v>
      </c>
      <c r="F38" s="3">
        <v>6</v>
      </c>
      <c r="G38" s="3" t="s">
        <v>910</v>
      </c>
    </row>
    <row r="39" spans="1:7" ht="14.45" x14ac:dyDescent="0.3">
      <c r="A39" t="s">
        <v>1016</v>
      </c>
      <c r="B39" t="str">
        <f t="shared" si="0"/>
        <v>93756</v>
      </c>
      <c r="C39">
        <v>93756</v>
      </c>
      <c r="D39" t="s">
        <v>99</v>
      </c>
      <c r="E39" t="s">
        <v>100</v>
      </c>
      <c r="F39" s="3">
        <v>8</v>
      </c>
      <c r="G39" s="3" t="s">
        <v>910</v>
      </c>
    </row>
    <row r="40" spans="1:7" x14ac:dyDescent="0.25">
      <c r="A40" t="s">
        <v>1019</v>
      </c>
      <c r="B40" t="str">
        <f t="shared" si="0"/>
        <v>93601</v>
      </c>
      <c r="C40">
        <v>93601</v>
      </c>
      <c r="D40" t="s">
        <v>144</v>
      </c>
      <c r="E40" t="s">
        <v>145</v>
      </c>
      <c r="F40" s="3">
        <v>8</v>
      </c>
      <c r="G40" s="3" t="s">
        <v>910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2" sqref="C2:C10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2.28515625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919</v>
      </c>
      <c r="B2" t="str">
        <f>MID(A2,2,5)</f>
        <v>93514</v>
      </c>
      <c r="C2">
        <v>93514</v>
      </c>
      <c r="D2" t="s">
        <v>102</v>
      </c>
      <c r="E2" t="s">
        <v>35</v>
      </c>
      <c r="F2" s="3">
        <v>8</v>
      </c>
      <c r="G2" s="3" t="s">
        <v>910</v>
      </c>
    </row>
    <row r="3" spans="1:7" ht="14.45" x14ac:dyDescent="0.3">
      <c r="A3" t="s">
        <v>947</v>
      </c>
      <c r="B3" t="str">
        <f t="shared" ref="B3:B10" si="0">MID(A3,2,5)</f>
        <v>94225</v>
      </c>
      <c r="C3">
        <v>94225</v>
      </c>
      <c r="D3" t="s">
        <v>127</v>
      </c>
      <c r="E3" t="s">
        <v>63</v>
      </c>
      <c r="F3" s="3">
        <v>10</v>
      </c>
      <c r="G3" s="3" t="s">
        <v>910</v>
      </c>
    </row>
    <row r="4" spans="1:7" x14ac:dyDescent="0.25">
      <c r="A4" t="s">
        <v>948</v>
      </c>
      <c r="B4" t="str">
        <f t="shared" si="0"/>
        <v>87358</v>
      </c>
      <c r="C4">
        <v>87358</v>
      </c>
      <c r="D4" t="s">
        <v>110</v>
      </c>
      <c r="E4" t="s">
        <v>55</v>
      </c>
      <c r="F4" s="3">
        <v>5</v>
      </c>
      <c r="G4" s="3" t="s">
        <v>916</v>
      </c>
    </row>
    <row r="5" spans="1:7" ht="14.45" x14ac:dyDescent="0.3">
      <c r="A5" t="s">
        <v>950</v>
      </c>
      <c r="B5" t="str">
        <f t="shared" si="0"/>
        <v>94163</v>
      </c>
      <c r="C5">
        <v>94163</v>
      </c>
      <c r="D5" t="s">
        <v>163</v>
      </c>
      <c r="E5" t="s">
        <v>164</v>
      </c>
      <c r="F5" s="3">
        <v>8</v>
      </c>
      <c r="G5" s="3" t="s">
        <v>910</v>
      </c>
    </row>
    <row r="6" spans="1:7" ht="14.45" x14ac:dyDescent="0.3">
      <c r="A6" t="s">
        <v>968</v>
      </c>
      <c r="B6" t="str">
        <f t="shared" si="0"/>
        <v>93557</v>
      </c>
      <c r="C6">
        <v>93557</v>
      </c>
      <c r="D6" t="s">
        <v>132</v>
      </c>
      <c r="E6" t="s">
        <v>133</v>
      </c>
      <c r="F6" s="3">
        <v>9</v>
      </c>
      <c r="G6" s="3" t="s">
        <v>910</v>
      </c>
    </row>
    <row r="7" spans="1:7" ht="14.45" x14ac:dyDescent="0.3">
      <c r="A7" t="s">
        <v>998</v>
      </c>
      <c r="B7" t="str">
        <f t="shared" si="0"/>
        <v>89466</v>
      </c>
      <c r="C7">
        <v>89466</v>
      </c>
      <c r="D7" t="s">
        <v>190</v>
      </c>
      <c r="E7" t="s">
        <v>106</v>
      </c>
      <c r="F7" s="3">
        <v>10</v>
      </c>
      <c r="G7" s="3" t="s">
        <v>910</v>
      </c>
    </row>
    <row r="8" spans="1:7" ht="14.45" x14ac:dyDescent="0.3">
      <c r="A8" t="s">
        <v>1005</v>
      </c>
      <c r="B8" t="str">
        <f t="shared" si="0"/>
        <v>93593</v>
      </c>
      <c r="C8">
        <v>93593</v>
      </c>
      <c r="D8" t="s">
        <v>175</v>
      </c>
      <c r="E8" t="s">
        <v>176</v>
      </c>
      <c r="F8" s="3">
        <v>8</v>
      </c>
      <c r="G8" s="3" t="s">
        <v>910</v>
      </c>
    </row>
    <row r="9" spans="1:7" x14ac:dyDescent="0.25">
      <c r="A9" t="s">
        <v>1008</v>
      </c>
      <c r="B9" t="str">
        <f t="shared" si="0"/>
        <v>93585</v>
      </c>
      <c r="C9">
        <v>93585</v>
      </c>
      <c r="D9" t="s">
        <v>141</v>
      </c>
      <c r="E9" t="s">
        <v>35</v>
      </c>
      <c r="F9" s="3">
        <v>3</v>
      </c>
      <c r="G9" s="3" t="s">
        <v>916</v>
      </c>
    </row>
    <row r="10" spans="1:7" ht="14.45" x14ac:dyDescent="0.3">
      <c r="A10" t="s">
        <v>1013</v>
      </c>
      <c r="B10" t="str">
        <f t="shared" si="0"/>
        <v>93667</v>
      </c>
      <c r="C10">
        <v>93667</v>
      </c>
      <c r="D10" t="s">
        <v>117</v>
      </c>
      <c r="E10" t="s">
        <v>35</v>
      </c>
      <c r="F10" s="3">
        <v>4</v>
      </c>
      <c r="G10" s="3" t="s">
        <v>916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8" sqref="G18"/>
    </sheetView>
  </sheetViews>
  <sheetFormatPr defaultRowHeight="15" x14ac:dyDescent="0.25"/>
  <cols>
    <col min="1" max="1" width="7.42578125" bestFit="1" customWidth="1"/>
    <col min="2" max="3" width="7.42578125" customWidth="1"/>
    <col min="4" max="4" width="14.85546875" bestFit="1" customWidth="1"/>
    <col min="5" max="5" width="11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933</v>
      </c>
      <c r="B2" t="str">
        <f>MID(A2,2,5)</f>
        <v>93527</v>
      </c>
      <c r="C2">
        <v>93527</v>
      </c>
      <c r="D2" t="s">
        <v>153</v>
      </c>
      <c r="E2" t="s">
        <v>154</v>
      </c>
      <c r="F2" s="3">
        <v>6</v>
      </c>
      <c r="G2" s="3" t="s">
        <v>910</v>
      </c>
    </row>
    <row r="3" spans="1:7" ht="14.45" x14ac:dyDescent="0.3">
      <c r="A3" t="s">
        <v>936</v>
      </c>
      <c r="B3" t="str">
        <f t="shared" ref="B3:B11" si="0">MID(A3,2,5)</f>
        <v>93529</v>
      </c>
      <c r="C3">
        <v>93529</v>
      </c>
      <c r="D3" t="s">
        <v>123</v>
      </c>
      <c r="E3" t="s">
        <v>124</v>
      </c>
      <c r="F3" s="3">
        <v>9</v>
      </c>
      <c r="G3" s="3" t="s">
        <v>910</v>
      </c>
    </row>
    <row r="4" spans="1:7" x14ac:dyDescent="0.25">
      <c r="A4" t="s">
        <v>948</v>
      </c>
      <c r="B4" t="str">
        <f t="shared" si="0"/>
        <v>87358</v>
      </c>
      <c r="C4">
        <v>87358</v>
      </c>
      <c r="D4" t="s">
        <v>110</v>
      </c>
      <c r="E4" t="s">
        <v>55</v>
      </c>
      <c r="F4" s="3">
        <v>6</v>
      </c>
      <c r="G4" s="3" t="s">
        <v>910</v>
      </c>
    </row>
    <row r="5" spans="1:7" x14ac:dyDescent="0.25">
      <c r="A5" t="s">
        <v>952</v>
      </c>
      <c r="B5" t="str">
        <f t="shared" si="0"/>
        <v>93162</v>
      </c>
      <c r="C5">
        <v>93162</v>
      </c>
      <c r="D5" t="s">
        <v>159</v>
      </c>
      <c r="E5" t="s">
        <v>160</v>
      </c>
      <c r="F5" s="3">
        <v>9</v>
      </c>
      <c r="G5" s="3" t="s">
        <v>910</v>
      </c>
    </row>
    <row r="6" spans="1:7" x14ac:dyDescent="0.25">
      <c r="A6" t="s">
        <v>958</v>
      </c>
      <c r="B6" t="str">
        <f t="shared" si="0"/>
        <v>93546</v>
      </c>
      <c r="C6">
        <v>93546</v>
      </c>
      <c r="D6" t="s">
        <v>111</v>
      </c>
      <c r="E6" t="s">
        <v>23</v>
      </c>
      <c r="F6" s="3">
        <v>9</v>
      </c>
      <c r="G6" s="3" t="s">
        <v>910</v>
      </c>
    </row>
    <row r="7" spans="1:7" ht="14.45" x14ac:dyDescent="0.3">
      <c r="A7" t="s">
        <v>968</v>
      </c>
      <c r="B7" t="str">
        <f t="shared" si="0"/>
        <v>93557</v>
      </c>
      <c r="C7">
        <v>93557</v>
      </c>
      <c r="D7" t="s">
        <v>132</v>
      </c>
      <c r="E7" t="s">
        <v>133</v>
      </c>
      <c r="F7" s="3">
        <v>10</v>
      </c>
      <c r="G7" s="3" t="s">
        <v>910</v>
      </c>
    </row>
    <row r="8" spans="1:7" x14ac:dyDescent="0.25">
      <c r="A8" t="s">
        <v>991</v>
      </c>
      <c r="B8" t="str">
        <f t="shared" si="0"/>
        <v>93577</v>
      </c>
      <c r="C8">
        <v>93577</v>
      </c>
      <c r="D8" t="s">
        <v>89</v>
      </c>
      <c r="E8" t="s">
        <v>90</v>
      </c>
      <c r="F8" s="3">
        <v>10</v>
      </c>
      <c r="G8" s="3" t="s">
        <v>910</v>
      </c>
    </row>
    <row r="9" spans="1:7" ht="14.45" x14ac:dyDescent="0.3">
      <c r="A9" t="s">
        <v>998</v>
      </c>
      <c r="B9" t="str">
        <f t="shared" si="0"/>
        <v>89466</v>
      </c>
      <c r="C9">
        <v>89466</v>
      </c>
      <c r="D9" t="s">
        <v>190</v>
      </c>
      <c r="E9" t="s">
        <v>106</v>
      </c>
      <c r="F9" s="3">
        <v>9</v>
      </c>
      <c r="G9" s="3" t="s">
        <v>910</v>
      </c>
    </row>
    <row r="10" spans="1:7" ht="14.45" x14ac:dyDescent="0.3">
      <c r="A10" t="s">
        <v>1013</v>
      </c>
      <c r="B10" t="str">
        <f t="shared" si="0"/>
        <v>93667</v>
      </c>
      <c r="C10">
        <v>93667</v>
      </c>
      <c r="D10" t="s">
        <v>117</v>
      </c>
      <c r="E10" t="s">
        <v>35</v>
      </c>
      <c r="F10" s="3">
        <v>4</v>
      </c>
      <c r="G10" s="3" t="s">
        <v>916</v>
      </c>
    </row>
    <row r="11" spans="1:7" ht="14.45" x14ac:dyDescent="0.3">
      <c r="A11" t="s">
        <v>1016</v>
      </c>
      <c r="B11" t="str">
        <f t="shared" si="0"/>
        <v>93756</v>
      </c>
      <c r="C11">
        <v>93756</v>
      </c>
      <c r="D11" t="s">
        <v>99</v>
      </c>
      <c r="E11" t="s">
        <v>100</v>
      </c>
      <c r="F11" s="3">
        <v>9</v>
      </c>
      <c r="G11" s="3" t="s">
        <v>910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C2" sqref="C2:C26"/>
    </sheetView>
  </sheetViews>
  <sheetFormatPr defaultRowHeight="15" x14ac:dyDescent="0.25"/>
  <cols>
    <col min="1" max="1" width="7.42578125" bestFit="1" customWidth="1"/>
    <col min="2" max="3" width="7.42578125" customWidth="1"/>
    <col min="4" max="4" width="12.7109375" bestFit="1" customWidth="1"/>
    <col min="5" max="5" width="11" bestFit="1" customWidth="1"/>
    <col min="6" max="6" width="5.7109375" style="3" bestFit="1" customWidth="1"/>
    <col min="7" max="7" width="12.7109375" style="3" bestFit="1" customWidth="1"/>
  </cols>
  <sheetData>
    <row r="1" spans="1:7" ht="15.75" x14ac:dyDescent="0.25">
      <c r="A1" t="s">
        <v>1021</v>
      </c>
      <c r="D1" s="44" t="s">
        <v>907</v>
      </c>
      <c r="E1" s="44" t="s">
        <v>908</v>
      </c>
      <c r="F1" s="45" t="s">
        <v>909</v>
      </c>
      <c r="G1" s="45" t="s">
        <v>910</v>
      </c>
    </row>
    <row r="2" spans="1:7" ht="14.45" x14ac:dyDescent="0.3">
      <c r="A2" t="s">
        <v>918</v>
      </c>
      <c r="B2" t="str">
        <f>MID(A2,2,5)</f>
        <v>93513</v>
      </c>
      <c r="C2">
        <v>93513</v>
      </c>
      <c r="D2" t="s">
        <v>101</v>
      </c>
      <c r="E2" t="s">
        <v>58</v>
      </c>
      <c r="F2" s="3">
        <v>8</v>
      </c>
      <c r="G2" s="3" t="s">
        <v>910</v>
      </c>
    </row>
    <row r="3" spans="1:7" ht="14.45" x14ac:dyDescent="0.3">
      <c r="A3" t="s">
        <v>919</v>
      </c>
      <c r="B3" t="str">
        <f t="shared" ref="B3:B26" si="0">MID(A3,2,5)</f>
        <v>93514</v>
      </c>
      <c r="C3">
        <v>93514</v>
      </c>
      <c r="D3" t="s">
        <v>102</v>
      </c>
      <c r="E3" t="s">
        <v>35</v>
      </c>
      <c r="F3" s="3">
        <v>5</v>
      </c>
      <c r="G3" s="3" t="s">
        <v>916</v>
      </c>
    </row>
    <row r="4" spans="1:7" ht="14.45" x14ac:dyDescent="0.3">
      <c r="A4" t="s">
        <v>925</v>
      </c>
      <c r="B4" t="str">
        <f t="shared" si="0"/>
        <v>93522</v>
      </c>
      <c r="C4">
        <v>93522</v>
      </c>
      <c r="D4" t="s">
        <v>103</v>
      </c>
      <c r="E4" t="s">
        <v>25</v>
      </c>
      <c r="F4" s="3">
        <v>8</v>
      </c>
      <c r="G4" s="3" t="s">
        <v>910</v>
      </c>
    </row>
    <row r="5" spans="1:7" ht="14.45" x14ac:dyDescent="0.3">
      <c r="A5" t="s">
        <v>926</v>
      </c>
      <c r="B5" t="str">
        <f t="shared" si="0"/>
        <v>93930</v>
      </c>
      <c r="C5">
        <v>93930</v>
      </c>
      <c r="D5" t="s">
        <v>120</v>
      </c>
      <c r="E5" t="s">
        <v>63</v>
      </c>
      <c r="F5" s="3">
        <v>7</v>
      </c>
      <c r="G5" s="3" t="s">
        <v>910</v>
      </c>
    </row>
    <row r="6" spans="1:7" x14ac:dyDescent="0.25">
      <c r="A6" t="s">
        <v>929</v>
      </c>
      <c r="B6" t="str">
        <f t="shared" si="0"/>
        <v>93525</v>
      </c>
      <c r="C6">
        <v>93525</v>
      </c>
      <c r="D6" t="s">
        <v>121</v>
      </c>
      <c r="E6" t="s">
        <v>122</v>
      </c>
      <c r="F6" s="3">
        <v>8</v>
      </c>
      <c r="G6" s="3" t="s">
        <v>910</v>
      </c>
    </row>
    <row r="7" spans="1:7" ht="14.45" x14ac:dyDescent="0.3">
      <c r="A7" t="s">
        <v>933</v>
      </c>
      <c r="B7" t="str">
        <f t="shared" si="0"/>
        <v>93527</v>
      </c>
      <c r="C7">
        <v>93527</v>
      </c>
      <c r="D7" t="s">
        <v>153</v>
      </c>
      <c r="E7" t="s">
        <v>154</v>
      </c>
      <c r="F7" s="3">
        <v>6</v>
      </c>
      <c r="G7" s="3" t="s">
        <v>910</v>
      </c>
    </row>
    <row r="8" spans="1:7" ht="14.45" x14ac:dyDescent="0.3">
      <c r="A8" t="s">
        <v>936</v>
      </c>
      <c r="B8" t="str">
        <f t="shared" si="0"/>
        <v>93529</v>
      </c>
      <c r="C8">
        <v>93529</v>
      </c>
      <c r="D8" t="s">
        <v>123</v>
      </c>
      <c r="E8" t="s">
        <v>124</v>
      </c>
      <c r="F8" s="3">
        <v>9</v>
      </c>
      <c r="G8" s="3" t="s">
        <v>910</v>
      </c>
    </row>
    <row r="9" spans="1:7" x14ac:dyDescent="0.25">
      <c r="A9" t="s">
        <v>938</v>
      </c>
      <c r="B9" t="str">
        <f t="shared" si="0"/>
        <v>93531</v>
      </c>
      <c r="C9">
        <v>93531</v>
      </c>
      <c r="D9" t="s">
        <v>108</v>
      </c>
      <c r="E9" t="s">
        <v>109</v>
      </c>
      <c r="F9" s="3">
        <v>6</v>
      </c>
      <c r="G9" s="3" t="s">
        <v>910</v>
      </c>
    </row>
    <row r="10" spans="1:7" ht="14.45" x14ac:dyDescent="0.3">
      <c r="A10" t="s">
        <v>947</v>
      </c>
      <c r="B10" t="str">
        <f t="shared" si="0"/>
        <v>94225</v>
      </c>
      <c r="C10">
        <v>94225</v>
      </c>
      <c r="D10" t="s">
        <v>127</v>
      </c>
      <c r="E10" t="s">
        <v>63</v>
      </c>
      <c r="F10" s="3">
        <v>6</v>
      </c>
      <c r="G10" s="3" t="s">
        <v>910</v>
      </c>
    </row>
    <row r="11" spans="1:7" x14ac:dyDescent="0.25">
      <c r="A11" t="s">
        <v>948</v>
      </c>
      <c r="B11" t="str">
        <f t="shared" si="0"/>
        <v>87358</v>
      </c>
      <c r="C11">
        <v>87358</v>
      </c>
      <c r="D11" t="s">
        <v>110</v>
      </c>
      <c r="E11" t="s">
        <v>55</v>
      </c>
      <c r="F11" s="3">
        <v>8</v>
      </c>
      <c r="G11" s="3" t="s">
        <v>910</v>
      </c>
    </row>
    <row r="12" spans="1:7" ht="14.45" x14ac:dyDescent="0.3">
      <c r="A12" t="s">
        <v>951</v>
      </c>
      <c r="B12" t="str">
        <f t="shared" si="0"/>
        <v>93541</v>
      </c>
      <c r="C12">
        <v>93541</v>
      </c>
      <c r="D12" t="s">
        <v>158</v>
      </c>
      <c r="E12" t="s">
        <v>40</v>
      </c>
      <c r="F12" s="3">
        <v>5</v>
      </c>
      <c r="G12" s="3" t="s">
        <v>916</v>
      </c>
    </row>
    <row r="13" spans="1:7" ht="14.45" x14ac:dyDescent="0.3">
      <c r="A13" t="s">
        <v>953</v>
      </c>
      <c r="B13" t="str">
        <f t="shared" si="0"/>
        <v>93542</v>
      </c>
      <c r="C13">
        <v>93542</v>
      </c>
      <c r="D13" t="s">
        <v>75</v>
      </c>
      <c r="E13" t="s">
        <v>23</v>
      </c>
      <c r="F13" s="3">
        <v>8</v>
      </c>
      <c r="G13" s="3" t="s">
        <v>910</v>
      </c>
    </row>
    <row r="14" spans="1:7" x14ac:dyDescent="0.25">
      <c r="A14" t="s">
        <v>956</v>
      </c>
      <c r="B14" t="str">
        <f t="shared" si="0"/>
        <v>93544</v>
      </c>
      <c r="C14">
        <v>93544</v>
      </c>
      <c r="D14" t="s">
        <v>128</v>
      </c>
      <c r="E14" t="s">
        <v>86</v>
      </c>
      <c r="F14" s="3">
        <v>8</v>
      </c>
      <c r="G14" s="3" t="s">
        <v>910</v>
      </c>
    </row>
    <row r="15" spans="1:7" x14ac:dyDescent="0.25">
      <c r="A15" t="s">
        <v>959</v>
      </c>
      <c r="B15" t="str">
        <f t="shared" si="0"/>
        <v>93060</v>
      </c>
      <c r="C15">
        <v>93060</v>
      </c>
      <c r="D15" t="s">
        <v>112</v>
      </c>
      <c r="E15" t="s">
        <v>113</v>
      </c>
      <c r="F15" s="3">
        <v>8</v>
      </c>
      <c r="G15" s="3" t="s">
        <v>910</v>
      </c>
    </row>
    <row r="16" spans="1:7" ht="14.45" x14ac:dyDescent="0.3">
      <c r="A16" t="s">
        <v>968</v>
      </c>
      <c r="B16" t="str">
        <f t="shared" si="0"/>
        <v>93557</v>
      </c>
      <c r="C16">
        <v>93557</v>
      </c>
      <c r="D16" t="s">
        <v>132</v>
      </c>
      <c r="E16" t="s">
        <v>133</v>
      </c>
      <c r="F16" s="3">
        <v>8</v>
      </c>
      <c r="G16" s="3" t="s">
        <v>910</v>
      </c>
    </row>
    <row r="17" spans="1:7" ht="14.45" x14ac:dyDescent="0.3">
      <c r="A17" t="s">
        <v>970</v>
      </c>
      <c r="B17" t="str">
        <f t="shared" si="0"/>
        <v>91793</v>
      </c>
      <c r="C17">
        <v>91793</v>
      </c>
      <c r="D17" t="s">
        <v>131</v>
      </c>
      <c r="E17" t="s">
        <v>27</v>
      </c>
      <c r="F17" s="3">
        <v>7</v>
      </c>
      <c r="G17" s="3" t="s">
        <v>910</v>
      </c>
    </row>
    <row r="18" spans="1:7" ht="14.45" x14ac:dyDescent="0.3">
      <c r="A18" t="s">
        <v>978</v>
      </c>
      <c r="B18" t="str">
        <f t="shared" si="0"/>
        <v>93564</v>
      </c>
      <c r="C18">
        <v>93564</v>
      </c>
      <c r="D18" t="s">
        <v>135</v>
      </c>
      <c r="E18" t="s">
        <v>60</v>
      </c>
      <c r="F18" s="3">
        <v>6</v>
      </c>
      <c r="G18" s="3" t="s">
        <v>910</v>
      </c>
    </row>
    <row r="19" spans="1:7" ht="14.45" x14ac:dyDescent="0.3">
      <c r="A19" t="s">
        <v>983</v>
      </c>
      <c r="B19" t="str">
        <f t="shared" si="0"/>
        <v>93755</v>
      </c>
      <c r="C19">
        <v>93755</v>
      </c>
      <c r="D19" t="s">
        <v>136</v>
      </c>
      <c r="E19" t="s">
        <v>35</v>
      </c>
      <c r="F19" s="3">
        <v>5</v>
      </c>
      <c r="G19" s="3" t="s">
        <v>916</v>
      </c>
    </row>
    <row r="20" spans="1:7" x14ac:dyDescent="0.25">
      <c r="A20" t="s">
        <v>984</v>
      </c>
      <c r="B20" t="str">
        <f t="shared" si="0"/>
        <v>93932</v>
      </c>
      <c r="C20">
        <v>93932</v>
      </c>
      <c r="D20" t="s">
        <v>53</v>
      </c>
      <c r="E20" t="s">
        <v>40</v>
      </c>
      <c r="F20" s="3">
        <v>8</v>
      </c>
      <c r="G20" s="3" t="s">
        <v>910</v>
      </c>
    </row>
    <row r="21" spans="1:7" ht="14.45" x14ac:dyDescent="0.3">
      <c r="A21" t="s">
        <v>988</v>
      </c>
      <c r="B21" t="str">
        <f t="shared" si="0"/>
        <v>93574</v>
      </c>
      <c r="C21">
        <v>93574</v>
      </c>
      <c r="D21" t="s">
        <v>187</v>
      </c>
      <c r="E21" t="s">
        <v>188</v>
      </c>
      <c r="F21" s="3">
        <v>8</v>
      </c>
      <c r="G21" s="3" t="s">
        <v>910</v>
      </c>
    </row>
    <row r="22" spans="1:7" x14ac:dyDescent="0.25">
      <c r="A22" t="s">
        <v>991</v>
      </c>
      <c r="B22" t="str">
        <f t="shared" si="0"/>
        <v>93577</v>
      </c>
      <c r="C22">
        <v>93577</v>
      </c>
      <c r="D22" t="s">
        <v>89</v>
      </c>
      <c r="E22" t="s">
        <v>90</v>
      </c>
      <c r="F22" s="3">
        <v>8</v>
      </c>
      <c r="G22" s="3" t="s">
        <v>910</v>
      </c>
    </row>
    <row r="23" spans="1:7" ht="14.45" x14ac:dyDescent="0.3">
      <c r="A23" t="s">
        <v>997</v>
      </c>
      <c r="B23" t="str">
        <f t="shared" si="0"/>
        <v>87302</v>
      </c>
      <c r="C23">
        <v>87302</v>
      </c>
      <c r="D23" t="s">
        <v>94</v>
      </c>
      <c r="E23" t="s">
        <v>95</v>
      </c>
      <c r="F23" s="3">
        <v>8</v>
      </c>
      <c r="G23" s="3" t="s">
        <v>910</v>
      </c>
    </row>
    <row r="24" spans="1:7" ht="14.45" x14ac:dyDescent="0.3">
      <c r="A24" t="s">
        <v>998</v>
      </c>
      <c r="B24" t="str">
        <f t="shared" si="0"/>
        <v>89466</v>
      </c>
      <c r="C24">
        <v>89466</v>
      </c>
      <c r="D24" t="s">
        <v>190</v>
      </c>
      <c r="E24" t="s">
        <v>106</v>
      </c>
      <c r="F24" s="3">
        <v>9</v>
      </c>
      <c r="G24" s="3" t="s">
        <v>910</v>
      </c>
    </row>
    <row r="25" spans="1:7" ht="14.45" x14ac:dyDescent="0.3">
      <c r="A25" t="s">
        <v>1010</v>
      </c>
      <c r="B25" t="str">
        <f t="shared" si="0"/>
        <v>93598</v>
      </c>
      <c r="C25">
        <v>93598</v>
      </c>
      <c r="D25" t="s">
        <v>143</v>
      </c>
      <c r="E25" t="s">
        <v>122</v>
      </c>
      <c r="F25" s="3">
        <v>9</v>
      </c>
      <c r="G25" s="3" t="s">
        <v>910</v>
      </c>
    </row>
    <row r="26" spans="1:7" x14ac:dyDescent="0.25">
      <c r="A26" t="s">
        <v>1015</v>
      </c>
      <c r="B26" t="str">
        <f t="shared" si="0"/>
        <v>93600</v>
      </c>
      <c r="C26">
        <v>93600</v>
      </c>
      <c r="D26" t="s">
        <v>178</v>
      </c>
      <c r="E26" t="s">
        <v>179</v>
      </c>
      <c r="F26" s="3">
        <v>9</v>
      </c>
      <c r="G26" s="3" t="s">
        <v>910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29</vt:i4>
      </vt:variant>
    </vt:vector>
  </HeadingPairs>
  <TitlesOfParts>
    <vt:vector size="29" baseType="lpstr">
      <vt:lpstr>PIELĘGNIARSTWO 2024-25</vt:lpstr>
      <vt:lpstr>KRĄŻENIE2PI</vt:lpstr>
      <vt:lpstr>KREWPI</vt:lpstr>
      <vt:lpstr>MOCZOWYPI</vt:lpstr>
      <vt:lpstr>ODDECHOWYPI</vt:lpstr>
      <vt:lpstr>KRĄŻENIE1PI</vt:lpstr>
      <vt:lpstr>MIĘŚNIEPI</vt:lpstr>
      <vt:lpstr>NERWYPI</vt:lpstr>
      <vt:lpstr>ZMYSŁYPI</vt:lpstr>
      <vt:lpstr>egzamin 0</vt:lpstr>
      <vt:lpstr>POPRAWA I_28.05.2025</vt:lpstr>
      <vt:lpstr>POPRAWKA I_4.06.2025</vt:lpstr>
      <vt:lpstr>BHP</vt:lpstr>
      <vt:lpstr>WYKŁAD1</vt:lpstr>
      <vt:lpstr>WYKŁAD2</vt:lpstr>
      <vt:lpstr>WYKŁAD3</vt:lpstr>
      <vt:lpstr>WYKŁAD4</vt:lpstr>
      <vt:lpstr>test26.03.25</vt:lpstr>
      <vt:lpstr>KRĄŻENIE1</vt:lpstr>
      <vt:lpstr>MIĘŚNIE</vt:lpstr>
      <vt:lpstr>NERWY</vt:lpstr>
      <vt:lpstr>ZMYSŁY</vt:lpstr>
      <vt:lpstr>KRĄŻENIE2</vt:lpstr>
      <vt:lpstr>KREW</vt:lpstr>
      <vt:lpstr>MOCZOWY</vt:lpstr>
      <vt:lpstr>ODDECHOWY</vt:lpstr>
      <vt:lpstr>EGZ 0</vt:lpstr>
      <vt:lpstr>EGZAMIN</vt:lpstr>
      <vt:lpstr>LISTA EGZAMIN PI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2025-07-08T06:46:32Z</cp:lastPrinted>
  <dcterms:created xsi:type="dcterms:W3CDTF">2020-02-11T11:49:44Z</dcterms:created>
  <dcterms:modified xsi:type="dcterms:W3CDTF">2025-07-22T08:09:14Z</dcterms:modified>
</cp:coreProperties>
</file>